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870" tabRatio="763" activeTab="15"/>
  </bookViews>
  <sheets>
    <sheet name="封面" sheetId="1"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 sheetId="14" r:id="rId14"/>
    <sheet name="7（1）" sheetId="15" r:id="rId15"/>
    <sheet name="7（2）" sheetId="16" r:id="rId16"/>
  </sheets>
  <definedNames>
    <definedName name="MAILMERGEMODE">"OneWorksheet"</definedName>
    <definedName name="_xlnm.Print_Titles" localSheetId="1">'1'!$1:$41</definedName>
    <definedName name="_xlnm.Print_Titles" localSheetId="2">'1-1'!$1:$6</definedName>
    <definedName name="_xlnm.Print_Titles" localSheetId="3">'1-2'!$1:$6</definedName>
    <definedName name="_xlnm.Print_Titles" localSheetId="4">'2'!$1:$39</definedName>
    <definedName name="_xlnm.Print_Titles" localSheetId="5">'2-1'!$1:$6</definedName>
    <definedName name="_xlnm.Print_Titles" localSheetId="7">'3-1'!$1:$6</definedName>
    <definedName name="_xlnm.Print_Titles" localSheetId="8">'3-2'!$1:$5</definedName>
    <definedName name="_xlnm.Print_Titles" localSheetId="9">'3-3'!$1:$6</definedName>
    <definedName name="_xlnm.Print_Titles" localSheetId="10">'4'!$1:$6</definedName>
    <definedName name="_xlnm.Print_Titles" localSheetId="11">'4-1'!$1:$6</definedName>
    <definedName name="_xlnm.Print_Titles" localSheetId="12">'5'!$1:$6</definedName>
    <definedName name="_xlnm.Print_Titles" localSheetId="0">'封面'!$1:$9</definedName>
  </definedNames>
  <calcPr fullCalcOnLoad="1"/>
</workbook>
</file>

<file path=xl/sharedStrings.xml><?xml version="1.0" encoding="utf-8"?>
<sst xmlns="http://schemas.openxmlformats.org/spreadsheetml/2006/main" count="2338" uniqueCount="575">
  <si>
    <t>四川省医疗保障局</t>
  </si>
  <si>
    <t>2020年部门预算</t>
  </si>
  <si>
    <t>报送日期：     年   月   日</t>
  </si>
  <si>
    <t>表1</t>
  </si>
  <si>
    <t>部门收支总表</t>
  </si>
  <si>
    <t>单位：万元</t>
  </si>
  <si>
    <t>收          入</t>
  </si>
  <si>
    <t>支             出</t>
  </si>
  <si>
    <t>项              目</t>
  </si>
  <si>
    <t>2020年预算数</t>
  </si>
  <si>
    <t>一、一般公共预算拨款收入</t>
  </si>
  <si>
    <t>一、一般公共服务支出</t>
  </si>
  <si>
    <t>二、政府性基金预算拨款收入</t>
  </si>
  <si>
    <t>二、外交支出</t>
  </si>
  <si>
    <t>三、国有资本经营预算拨款收入</t>
  </si>
  <si>
    <t>三、国防支出</t>
  </si>
  <si>
    <t>四、事业收入</t>
  </si>
  <si>
    <t>四、公共安全支出</t>
  </si>
  <si>
    <t>五、事业单位经营收入</t>
  </si>
  <si>
    <t>五、教育支出</t>
  </si>
  <si>
    <t>六、其他收入</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</si>
  <si>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</si>
  <si>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</si>
  <si>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</si>
  <si>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</si>
  <si>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</si>
  <si>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</si>
  <si>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</si>
  <si>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</si>
  <si>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</si>
  <si>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</si>
  <si>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</si>
  <si>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</si>
  <si>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</si>
  <si>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</si>
  <si>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</si>
  <si>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</si>
  <si>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</si>
  <si>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
  </si>
  <si>
    <t>二十三、灾害防治及应急管理支出</t>
  </si>
  <si>
    <t>二十四、预备费</t>
  </si>
  <si>
    <t>二十五、其他支出</t>
  </si>
  <si>
    <t>二十六、转移性支出</t>
  </si>
  <si>
    <t>二十七、债务还本支出</t>
  </si>
  <si>
    <t>二十八、债务利息支出</t>
  </si>
  <si>
    <t>二十九、债务发行费用支出</t>
  </si>
  <si>
    <t>本  年  收  入  合  计</t>
  </si>
  <si>
    <t>本  年  支  出  合  计</t>
  </si>
  <si>
    <t>七、用事业基金弥补收支差额</t>
  </si>
  <si>
    <t xml:space="preserve">三十、事业单位结余分配 </t>
  </si>
  <si>
    <t>八、上年结转</t>
  </si>
  <si>
    <t xml:space="preserve">    其中：转入事业基金</t>
  </si>
  <si>
    <t>三十一、结转下年</t>
  </si>
  <si>
    <t>收      入      总      计</t>
  </si>
  <si>
    <t>支      出      总      计</t>
  </si>
  <si>
    <t>表1-1</t>
  </si>
  <si>
    <t>部门收入总表</t>
  </si>
  <si>
    <t>项    目</t>
  </si>
  <si>
    <t>合计</t>
  </si>
  <si>
    <t>上年结转</t>
  </si>
  <si>
    <t>一般公共预算拨款收入</t>
  </si>
  <si>
    <t>政府性基金预算拨款收入</t>
  </si>
  <si>
    <t>国有资本经营预算拨款收入</t>
  </si>
  <si>
    <t>事业收入</t>
  </si>
  <si>
    <t>事业单位经营收入</t>
  </si>
  <si>
    <t>转移性收入</t>
  </si>
  <si>
    <t>其他收入</t>
  </si>
  <si>
    <t>用事业基金弥补收支差额</t>
  </si>
  <si>
    <t>科目编码</t>
  </si>
  <si>
    <t>单位代码</t>
  </si>
  <si>
    <t>单位名称  （科目）</t>
  </si>
  <si>
    <t>金额</t>
  </si>
  <si>
    <t>其中：教育收费</t>
  </si>
  <si>
    <t>小计</t>
  </si>
  <si>
    <t>上级补助收入</t>
  </si>
  <si>
    <t>附属单位上缴收入</t>
  </si>
  <si>
    <t>从其他部门取得的收入</t>
  </si>
  <si>
    <t>从不同级政府取得的收入</t>
  </si>
  <si>
    <t>类</t>
  </si>
  <si>
    <t>款</t>
  </si>
  <si>
    <t>项</t>
  </si>
  <si>
    <t>行政单位（在蓉）</t>
  </si>
  <si>
    <t xml:space="preserve">  四川省医疗保障局</t>
  </si>
  <si>
    <t>205</t>
  </si>
  <si>
    <t>08</t>
  </si>
  <si>
    <t>03</t>
  </si>
  <si>
    <t>347301</t>
  </si>
  <si>
    <t xml:space="preserve">    培训支出</t>
  </si>
  <si>
    <t>208</t>
  </si>
  <si>
    <t>05</t>
  </si>
  <si>
    <t xml:space="preserve">    机关事业单位基本养老保险缴费支出</t>
  </si>
  <si>
    <t>210</t>
  </si>
  <si>
    <t>11</t>
  </si>
  <si>
    <t>01</t>
  </si>
  <si>
    <t xml:space="preserve">    行政单位医疗</t>
  </si>
  <si>
    <t xml:space="preserve">    公务员医疗补助</t>
  </si>
  <si>
    <t>15</t>
  </si>
  <si>
    <t xml:space="preserve">    行政运行</t>
  </si>
  <si>
    <t>02</t>
  </si>
  <si>
    <t xml:space="preserve">    一般行政管理事务</t>
  </si>
  <si>
    <t>04</t>
  </si>
  <si>
    <t xml:space="preserve">    信息化建设</t>
  </si>
  <si>
    <t xml:space="preserve">    医疗保障政策管理</t>
  </si>
  <si>
    <t>221</t>
  </si>
  <si>
    <t xml:space="preserve">    住房公积金</t>
  </si>
  <si>
    <t xml:space="preserve">    购房补贴</t>
  </si>
  <si>
    <t>参照公务员法管理的事业单位（在蓉）</t>
  </si>
  <si>
    <t xml:space="preserve">  四川省医疗保障事务中心</t>
  </si>
  <si>
    <t xml:space="preserve">    其中：</t>
  </si>
  <si>
    <t>347601</t>
  </si>
  <si>
    <t>06</t>
  </si>
  <si>
    <t xml:space="preserve">    医疗保障经办事务</t>
  </si>
  <si>
    <t>全额事业单位（在蓉）</t>
  </si>
  <si>
    <t xml:space="preserve">  四川省医疗保险异地结算中心</t>
  </si>
  <si>
    <t>347901</t>
  </si>
  <si>
    <t xml:space="preserve">    机关事业单位职业年金缴费支出</t>
  </si>
  <si>
    <t xml:space="preserve">    事业单位医疗</t>
  </si>
  <si>
    <t>50</t>
  </si>
  <si>
    <t xml:space="preserve">    事业运行</t>
  </si>
  <si>
    <t xml:space="preserve">  四川省药械招标采购服务中心</t>
  </si>
  <si>
    <t>347902</t>
  </si>
  <si>
    <t>表1-2</t>
  </si>
  <si>
    <t>部门支出总表</t>
  </si>
  <si>
    <t>基本支出</t>
  </si>
  <si>
    <t>项目支出</t>
  </si>
  <si>
    <t>上缴上级支出</t>
  </si>
  <si>
    <t>对附属单位补助支出</t>
  </si>
  <si>
    <t>单位名称（科目）</t>
  </si>
  <si>
    <t xml:space="preserve">  </t>
  </si>
  <si>
    <t>表2</t>
  </si>
  <si>
    <t>财政拨款收支总表</t>
  </si>
  <si>
    <t>一般公共预算</t>
  </si>
  <si>
    <t>政府性基金预算</t>
  </si>
  <si>
    <t>国有资本经营预算</t>
  </si>
  <si>
    <t>上年财政拨款资金结转</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</si>
  <si>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</si>
  <si>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</si>
  <si>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</si>
  <si>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</si>
  <si>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</si>
  <si>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</si>
  <si>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</si>
  <si>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</si>
  <si>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</si>
  <si>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</si>
  <si>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</si>
  <si>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</si>
  <si>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文化旅游体育与传媒支出</t>
  </si>
  <si>
    <t xml:space="preserve">   上年财政拨款资金结转</t>
  </si>
  <si>
    <t xml:space="preserve">   社会保障和就业支出</t>
  </si>
  <si>
    <t xml:space="preserve">   社会保险基金支出</t>
  </si>
  <si>
    <t xml:space="preserve">   卫生健康支出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</si>
  <si>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</si>
  <si>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</si>
  <si>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</si>
  <si>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</si>
  <si>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</si>
  <si>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</si>
  <si>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</si>
  <si>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</si>
  <si>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国土海洋气象等支出</t>
  </si>
  <si>
    <t xml:space="preserve">   住房保障支出</t>
  </si>
  <si>
    <t xml:space="preserve">   粮油物资储备支出</t>
  </si>
  <si>
    <t xml:space="preserve">   国有资本经营预算支出</t>
  </si>
  <si>
    <t xml:space="preserve">   灾害防治及应急管理支出</t>
  </si>
  <si>
    <t xml:space="preserve">   预备费</t>
  </si>
  <si>
    <t xml:space="preserve">   其他支出</t>
  </si>
  <si>
    <t xml:space="preserve">   转移性支出</t>
  </si>
  <si>
    <t xml:space="preserve">   债务还本支出</t>
  </si>
  <si>
    <t xml:space="preserve">   债务利息支出</t>
  </si>
  <si>
    <t xml:space="preserve">   债务发行费用支出</t>
  </si>
  <si>
    <t>二、结转下年</t>
  </si>
  <si>
    <t>表2-1</t>
  </si>
  <si>
    <t>财政拨款支出预算表（政府经济分类科目）</t>
  </si>
  <si>
    <t>总计</t>
  </si>
  <si>
    <t>省级当年财政拨款安排</t>
  </si>
  <si>
    <t>中央提前通知共同财政事权转移支付和专项转移支付</t>
  </si>
  <si>
    <t>上年结转安排</t>
  </si>
  <si>
    <t>一般公共预算拨款</t>
  </si>
  <si>
    <t>政府性基金安排</t>
  </si>
  <si>
    <t>国有资本经营预算安排</t>
  </si>
  <si>
    <t>上年应返还额度结转</t>
  </si>
  <si>
    <t xml:space="preserve">    机关工资福利支出</t>
  </si>
  <si>
    <t>501</t>
  </si>
  <si>
    <t xml:space="preserve">      工资奖金津补贴</t>
  </si>
  <si>
    <t xml:space="preserve">      社会保障缴费</t>
  </si>
  <si>
    <t xml:space="preserve">      住房公积金</t>
  </si>
  <si>
    <t>99</t>
  </si>
  <si>
    <t xml:space="preserve">      其他工资福利支出</t>
  </si>
  <si>
    <t xml:space="preserve">    机关商品和服务支出</t>
  </si>
  <si>
    <t>502</t>
  </si>
  <si>
    <t xml:space="preserve">      办公经费</t>
  </si>
  <si>
    <t xml:space="preserve">      会议费</t>
  </si>
  <si>
    <t xml:space="preserve">      培训费</t>
  </si>
  <si>
    <t xml:space="preserve">      委托业务费</t>
  </si>
  <si>
    <t xml:space="preserve">      公务接待费</t>
  </si>
  <si>
    <t>07</t>
  </si>
  <si>
    <t xml:space="preserve">      因公出国（境）费用</t>
  </si>
  <si>
    <t xml:space="preserve">      公务用车运行维护费</t>
  </si>
  <si>
    <t>09</t>
  </si>
  <si>
    <t xml:space="preserve">      维修（护）费</t>
  </si>
  <si>
    <t xml:space="preserve">      其他商品和服务支出</t>
  </si>
  <si>
    <t xml:space="preserve">    机关资本性支出（一）</t>
  </si>
  <si>
    <t>503</t>
  </si>
  <si>
    <t xml:space="preserve">      设备购置</t>
  </si>
  <si>
    <t xml:space="preserve">    对个人和家庭的补助</t>
  </si>
  <si>
    <t>509</t>
  </si>
  <si>
    <t xml:space="preserve">      社会福利和救助</t>
  </si>
  <si>
    <t xml:space="preserve">    对事业单位经常性补助</t>
  </si>
  <si>
    <t>505</t>
  </si>
  <si>
    <t xml:space="preserve">      工资福利支出</t>
  </si>
  <si>
    <t xml:space="preserve">      商品和服务支出</t>
  </si>
  <si>
    <t xml:space="preserve">    对事业单位资本性补助</t>
  </si>
  <si>
    <t>506</t>
  </si>
  <si>
    <t xml:space="preserve">      资本性支出（一）</t>
  </si>
  <si>
    <t xml:space="preserve">      其他对个人和家庭补助</t>
  </si>
  <si>
    <t>表3</t>
  </si>
  <si>
    <t>一般公共预算支出总表</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</si>
  <si>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</si>
  <si>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</si>
  <si>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</si>
  <si>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</si>
  <si>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</si>
  <si>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</si>
  <si>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</si>
  <si>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</si>
  <si>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</si>
  <si>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</si>
  <si>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科目名称</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</si>
  <si>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</si>
  <si>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</si>
  <si>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</si>
  <si>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</si>
  <si>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</si>
  <si>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</si>
  <si>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</si>
  <si>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</si>
  <si>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</si>
  <si>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</si>
  <si>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</si>
  <si>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</si>
  <si>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</si>
  <si>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</si>
  <si>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</si>
  <si>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</si>
  <si>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</si>
  <si>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</si>
  <si>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</si>
  <si>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</si>
  <si>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</si>
  <si>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</si>
  <si>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</si>
  <si>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</si>
  <si>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</si>
  <si>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</si>
  <si>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</si>
  <si>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</si>
  <si>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</si>
  <si>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</si>
  <si>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</si>
  <si>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</si>
  <si>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</si>
  <si>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</si>
  <si>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</si>
  <si>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</si>
  <si>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</si>
  <si>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</si>
  <si>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</si>
  <si>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</si>
  <si>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其中</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</si>
  <si>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</si>
  <si>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</si>
  <si>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</si>
  <si>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</si>
  <si>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</si>
  <si>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</si>
  <si>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</si>
  <si>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</si>
  <si>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</si>
  <si>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</si>
  <si>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</si>
  <si>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</si>
  <si>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</si>
  <si>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</si>
  <si>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</si>
  <si>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</si>
  <si>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</si>
  <si>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</si>
  <si>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</si>
  <si>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</si>
  <si>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产权参股</t>
  </si>
  <si>
    <t>其他资本性支出</t>
  </si>
  <si>
    <t>资本金注入</t>
  </si>
  <si>
    <t>其他对企业补助</t>
  </si>
  <si>
    <t>政府投资基金股权投资</t>
  </si>
  <si>
    <t>费用补贴</t>
  </si>
  <si>
    <t>利息补贴</t>
  </si>
  <si>
    <t>补充全国社会保障基金</t>
  </si>
  <si>
    <t>预备费</t>
  </si>
  <si>
    <t>国家赔偿费用支出</t>
  </si>
  <si>
    <t>脱贫攻坚对口帮扶</t>
  </si>
  <si>
    <t>离休费</t>
  </si>
  <si>
    <t>退休费</t>
  </si>
  <si>
    <t>退职(役）费</t>
  </si>
  <si>
    <t>抚恤金</t>
  </si>
  <si>
    <t>生活补助</t>
  </si>
  <si>
    <t>救济费</t>
  </si>
  <si>
    <t>医疗费补助</t>
  </si>
  <si>
    <t>助学金</t>
  </si>
  <si>
    <t>奖励金</t>
  </si>
  <si>
    <t>个人农业生产补贴</t>
  </si>
  <si>
    <t>其他对个人和家庭的补助支出</t>
  </si>
  <si>
    <t>其中:</t>
  </si>
  <si>
    <t>教育支出</t>
  </si>
  <si>
    <t xml:space="preserve">  进修及培训</t>
  </si>
  <si>
    <t>社会保障和就业支出</t>
  </si>
  <si>
    <t xml:space="preserve">  行政事业单位养老支出</t>
  </si>
  <si>
    <t>卫生健康支出</t>
  </si>
  <si>
    <t xml:space="preserve">  行政事业单位医疗</t>
  </si>
  <si>
    <t xml:space="preserve">  医疗保障管理事务</t>
  </si>
  <si>
    <t>住房保障支出</t>
  </si>
  <si>
    <t xml:space="preserve">  住房改革支出</t>
  </si>
  <si>
    <t>表3-1</t>
  </si>
  <si>
    <t>一般公共预算基本支出预算表</t>
  </si>
  <si>
    <t>经济分类科目</t>
  </si>
  <si>
    <t>人员经费</t>
  </si>
  <si>
    <t>公用经费</t>
  </si>
  <si>
    <t xml:space="preserve">    工资福利支出</t>
  </si>
  <si>
    <t>301</t>
  </si>
  <si>
    <t xml:space="preserve">      基本工资</t>
  </si>
  <si>
    <t xml:space="preserve">      津贴补贴</t>
  </si>
  <si>
    <t xml:space="preserve">      奖金</t>
  </si>
  <si>
    <t xml:space="preserve">      机关事业单位基本养老保险缴费</t>
  </si>
  <si>
    <t>10</t>
  </si>
  <si>
    <t xml:space="preserve">      职工基本医疗保险缴费</t>
  </si>
  <si>
    <t xml:space="preserve">      公务员医疗补助缴费</t>
  </si>
  <si>
    <t>13</t>
  </si>
  <si>
    <t xml:space="preserve">    商品和服务支出</t>
  </si>
  <si>
    <t>302</t>
  </si>
  <si>
    <t xml:space="preserve">      办公费</t>
  </si>
  <si>
    <t xml:space="preserve">      印刷费</t>
  </si>
  <si>
    <t xml:space="preserve">      水费</t>
  </si>
  <si>
    <t xml:space="preserve">      电费</t>
  </si>
  <si>
    <t xml:space="preserve">      邮电费</t>
  </si>
  <si>
    <t xml:space="preserve">      物业管理费</t>
  </si>
  <si>
    <t xml:space="preserve">      差旅费</t>
  </si>
  <si>
    <t>12</t>
  </si>
  <si>
    <t xml:space="preserve">      因公出国(境)费用</t>
  </si>
  <si>
    <t xml:space="preserve">      维修(护)费</t>
  </si>
  <si>
    <t>16</t>
  </si>
  <si>
    <t>17</t>
  </si>
  <si>
    <t>28</t>
  </si>
  <si>
    <t xml:space="preserve">      工会经费</t>
  </si>
  <si>
    <t>29</t>
  </si>
  <si>
    <t xml:space="preserve">      福利费</t>
  </si>
  <si>
    <t>31</t>
  </si>
  <si>
    <t>39</t>
  </si>
  <si>
    <t xml:space="preserve">      其他交通费用</t>
  </si>
  <si>
    <t>303</t>
  </si>
  <si>
    <t xml:space="preserve">      奖励金</t>
  </si>
  <si>
    <t xml:space="preserve">      手续费</t>
  </si>
  <si>
    <t>26</t>
  </si>
  <si>
    <t xml:space="preserve">      劳务费</t>
  </si>
  <si>
    <t xml:space="preserve">      绩效工资</t>
  </si>
  <si>
    <t xml:space="preserve">      职业年金缴费</t>
  </si>
  <si>
    <t xml:space="preserve">      其他社会保障缴费</t>
  </si>
  <si>
    <t xml:space="preserve">      其他对个人和家庭的补助支出</t>
  </si>
  <si>
    <t>表3-2</t>
  </si>
  <si>
    <t>一般公共预算项目支出预算表</t>
  </si>
  <si>
    <t>单位名称（项目）</t>
  </si>
  <si>
    <t xml:space="preserve">      办公用房及网络租赁费</t>
  </si>
  <si>
    <t xml:space="preserve">      设备购置经费</t>
  </si>
  <si>
    <t xml:space="preserve">      宣传工作经费</t>
  </si>
  <si>
    <t xml:space="preserve">      信息系统建设及运行维护费</t>
  </si>
  <si>
    <t xml:space="preserve">      医疗保障基金监管工作经费</t>
  </si>
  <si>
    <t xml:space="preserve">      医疗保障能力建设</t>
  </si>
  <si>
    <t xml:space="preserve">      医药价格监测和招标采购专项工作经费</t>
  </si>
  <si>
    <t xml:space="preserve">      信息系统运行维护费</t>
  </si>
  <si>
    <t xml:space="preserve">      异地就医结算平台运行维护费用</t>
  </si>
  <si>
    <t xml:space="preserve">      办公房屋租赁费</t>
  </si>
  <si>
    <t xml:space="preserve">      省本级异地就医工作经费</t>
  </si>
  <si>
    <t xml:space="preserve">      医保事务法律顾问专项经费</t>
  </si>
  <si>
    <t xml:space="preserve">      医保手机通经费</t>
  </si>
  <si>
    <t xml:space="preserve">      医疗保障经办事务专项经费</t>
  </si>
  <si>
    <t xml:space="preserve">      信息系统建设及运行维护经费</t>
  </si>
  <si>
    <t xml:space="preserve">      异地就医结算工作经费</t>
  </si>
  <si>
    <t xml:space="preserve">      全省药械采购监督管理专项工作经费</t>
  </si>
  <si>
    <t xml:space="preserve">      药械价格监测与联动</t>
  </si>
  <si>
    <t xml:space="preserve">      药械招标采购平台网络硬件安全设备</t>
  </si>
  <si>
    <t xml:space="preserve">      药械招标采购平台云中心服务项目</t>
  </si>
  <si>
    <t>表3-3</t>
  </si>
  <si>
    <t>一般公共预算“三公”经费支出表</t>
  </si>
  <si>
    <t>单位编码</t>
  </si>
  <si>
    <t>单位名称</t>
  </si>
  <si>
    <t>当年财政拨款预算安排</t>
  </si>
  <si>
    <t>公务用车购置及运行费</t>
  </si>
  <si>
    <t>公务用车购置费</t>
  </si>
  <si>
    <t>公务用车运行费</t>
  </si>
  <si>
    <t>表4</t>
  </si>
  <si>
    <t>政府性基金支出预算表</t>
  </si>
  <si>
    <t>本年政府性基金预算支出</t>
  </si>
  <si>
    <t>表4-1</t>
  </si>
  <si>
    <t>政府性基金预算“三公”经费支出表</t>
  </si>
  <si>
    <t>表5</t>
  </si>
  <si>
    <t>国有资本经营支出预算表</t>
  </si>
  <si>
    <t>本年国有资本经营预算支出</t>
  </si>
  <si>
    <t>2020年省级部门预算项目绩效目标（部门预算）</t>
  </si>
  <si>
    <t>项目单位
(项目名称)</t>
  </si>
  <si>
    <t>项目资金</t>
  </si>
  <si>
    <t>年度目标</t>
  </si>
  <si>
    <t>绩效指标</t>
  </si>
  <si>
    <t>项目完成指标</t>
  </si>
  <si>
    <t>效益指标</t>
  </si>
  <si>
    <t>满意度指标</t>
  </si>
  <si>
    <t>资金总额</t>
  </si>
  <si>
    <t>财政拨款</t>
  </si>
  <si>
    <t>其他资金</t>
  </si>
  <si>
    <t>三级指标</t>
  </si>
  <si>
    <t>指标值</t>
  </si>
  <si>
    <t>347-四川省医疗保障局</t>
  </si>
  <si>
    <t>347301-四川省医疗保障局</t>
  </si>
  <si>
    <t xml:space="preserve">  医疗保障能力建设</t>
  </si>
  <si>
    <t>1.建立管用高效的医保支付机制，实施药品目录动态调整，建立四川医保中药饮片数据库，将川产民族药纳入基本医疗保险药品目录范围。2.坚持保基本，促进公平稳健持续的原则，完善公平适度的待遇保障机制。3.全面推进医疗保障系统预算绩效管理，实施转移支付资金的绩效评价实地监督抽查。4.全面推进依法行政，发挥法律顾问的作用，提升医保局的法治管理水平。5.开展四川省“十四五”时期医疗保障发展规划课题研究，编制医疗保障规划。</t>
  </si>
  <si>
    <t>召开医保目录动态调整专家论证会</t>
  </si>
  <si>
    <t>4次</t>
  </si>
  <si>
    <t>促进民族医药事业发展</t>
  </si>
  <si>
    <t>将符合政策的民族药纳入医保目录</t>
  </si>
  <si>
    <t>参保群众满意度</t>
  </si>
  <si>
    <t>80%</t>
  </si>
  <si>
    <t>聘请医保咨询评审专家</t>
  </si>
  <si>
    <t>470人次</t>
  </si>
  <si>
    <t>完善药品目录</t>
  </si>
  <si>
    <t>实现药品目录动态调整，提高药品目录科学实用性，为参保群众提供更有效的保障。</t>
  </si>
  <si>
    <t>聘请常年法律顾问</t>
  </si>
  <si>
    <t>1家</t>
  </si>
  <si>
    <t>对医疗保障的促进作用</t>
  </si>
  <si>
    <t>促进我省医疗服务能力明显提升，让参保群众得到实实在在获得感。</t>
  </si>
  <si>
    <t>委托开展课题研究</t>
  </si>
  <si>
    <t>1项</t>
  </si>
  <si>
    <t>开展内部审计</t>
  </si>
  <si>
    <t>开展转移支付绩效评价</t>
  </si>
  <si>
    <t>3个市州、6个县</t>
  </si>
  <si>
    <t>药品动态目录调整，建立四川医保中药饮片数据库</t>
  </si>
  <si>
    <t>全面完成</t>
  </si>
  <si>
    <t>编制十四五全民医疗保障发展规划</t>
  </si>
  <si>
    <t>基本完成</t>
  </si>
  <si>
    <t>全面推进预算绩效管理</t>
  </si>
  <si>
    <t>提升预算绩效管理水平</t>
  </si>
  <si>
    <t>347601-四川省医疗保障事务中心</t>
  </si>
  <si>
    <t xml:space="preserve">  异地就医结算平台运行维护费用</t>
  </si>
  <si>
    <t>1.确保省异地就医结算平台软件、数据库、硬件系统的正常运行。2.确保跨省、省内异地就医联网即时结算工作的正常开展，提升参保人员满意度，提升医疗保障公共服务水平和质量。3.进一步落实“最多跑一次”的改革任务，把异地就医联网结算工作推上一个新台阶。</t>
  </si>
  <si>
    <t>异地就医联网医院新接入达到</t>
  </si>
  <si>
    <t>5000家</t>
  </si>
  <si>
    <t>对全省异地就医工作的促进作用</t>
  </si>
  <si>
    <t>确保异地就医联网即时结算的正常开展，促进“互联网+医疗健康”，努力提升医疗服务水平，进一步落实“最多跑一次”改革任务，把异地就医联网结算工作推上一个新台阶。</t>
  </si>
  <si>
    <t>参保人员对异地就医联网结算工作的满意度</t>
  </si>
  <si>
    <t>90%以上</t>
  </si>
  <si>
    <t>异地就医联网药店新接入达到</t>
  </si>
  <si>
    <t>20000家</t>
  </si>
  <si>
    <t>异地就医住院结算人次</t>
  </si>
  <si>
    <t>75万人次</t>
  </si>
  <si>
    <t>异地就医住院结算金额</t>
  </si>
  <si>
    <t>120亿元</t>
  </si>
  <si>
    <t>门特结算人次</t>
  </si>
  <si>
    <t>15万人次</t>
  </si>
  <si>
    <t>门特结算金额</t>
  </si>
  <si>
    <t>1.3亿元</t>
  </si>
  <si>
    <t>普通门诊结算人次</t>
  </si>
  <si>
    <t>130万人次</t>
  </si>
  <si>
    <t>普通门诊结算金额</t>
  </si>
  <si>
    <t>1.4亿元</t>
  </si>
  <si>
    <t>药店购药人次</t>
  </si>
  <si>
    <t>450万人次</t>
  </si>
  <si>
    <t>药店购药结算金额</t>
  </si>
  <si>
    <t>5亿元</t>
  </si>
  <si>
    <t>保证软件、数据库、硬件系统的运行</t>
  </si>
  <si>
    <t>正常</t>
  </si>
  <si>
    <t>保证异地就医省级平台运行</t>
  </si>
  <si>
    <t>确保跨省、省内异地就医联网即时结算工作的开展</t>
  </si>
  <si>
    <t>专项预算项目绩效目标申报表
(2020年度)</t>
  </si>
  <si>
    <t>项目名称</t>
  </si>
  <si>
    <t>城乡居民基本医疗保险财政补助资金</t>
  </si>
  <si>
    <t>预算单位</t>
  </si>
  <si>
    <t>项目类型</t>
  </si>
  <si>
    <t>□ 产业发展</t>
  </si>
  <si>
    <t>■ 民生保障</t>
  </si>
  <si>
    <t>□ 基础设施</t>
  </si>
  <si>
    <t>□ 行政运行</t>
  </si>
  <si>
    <t>项
目
概
况</t>
  </si>
  <si>
    <t>中长期规划（名称、文号，
仅指常年项目）</t>
  </si>
  <si>
    <t>四川省人力资源和社会保障厅关于印发《四川省人力资源和社会保障事业发展“十三五”规划纲要》的通知（川人社发〔2016〕45号）</t>
  </si>
  <si>
    <t>资金管理办法（名称、文号）</t>
  </si>
  <si>
    <t>《四川省财政厅 四川省人力资源和社会保障厅 四川省卫生厅关于调整城镇居民基本医疗保险和新型农村合作医疗中央和省财政补助资金申报审核有关问题的通知》（川财社〔2012〕6号）、《四川省财政厅 四川省人力资源和社会保障厅 四川省卫生厅关于调整城镇居民基本医疗保险和新型农村合作医疗地方财政补助资金考核办法的通知》（川财社〔2012〕342号）</t>
  </si>
  <si>
    <t>绩效分配方式</t>
  </si>
  <si>
    <t>□ 因素法</t>
  </si>
  <si>
    <t>□ 项目法</t>
  </si>
  <si>
    <t>■ 据实据效</t>
  </si>
  <si>
    <t>□ 因素法与项目法相组合</t>
  </si>
  <si>
    <t>立项依据</t>
  </si>
  <si>
    <t>《四川省人民政府关于做好城乡居民基本医疗保险制度整合工作的实施意见 》（川府发〔2016〕61号）</t>
  </si>
  <si>
    <t>使用范围</t>
  </si>
  <si>
    <t>对城乡居民基本医疗保险参保人员按规定给予财政补助。</t>
  </si>
  <si>
    <t>申报（补助）条件</t>
  </si>
  <si>
    <t>符合条件的城乡居民基本医疗保险参保人员。</t>
  </si>
  <si>
    <t>项目起止年限</t>
  </si>
  <si>
    <t>2020-2027</t>
  </si>
  <si>
    <t>项目资金
（万元）</t>
  </si>
  <si>
    <t xml:space="preserve">  中期资金总额：</t>
  </si>
  <si>
    <t xml:space="preserve">  年度资金总额：</t>
  </si>
  <si>
    <t xml:space="preserve">    其中：财政拨款</t>
  </si>
  <si>
    <t xml:space="preserve">      其中：财政拨款</t>
  </si>
  <si>
    <t xml:space="preserve">         其他资金</t>
  </si>
  <si>
    <t xml:space="preserve">      其他资金</t>
  </si>
  <si>
    <t>总
体
目
标</t>
  </si>
  <si>
    <t>中长期目标（2020年—2027年）</t>
  </si>
  <si>
    <t>年度目标（2020年）</t>
  </si>
  <si>
    <t>健全医疗保险稳定可持续筹资和报销比例调整机制，积极推进全民参保计划，城乡居民基本医疗保险参保覆盖率稳定在95%以上，确保城乡居民基本医疗保险参保人员的医疗保险待遇落实，财政补助资金按时足额到位。全面实施大病医疗保险制度，有效缓解参保人员医疗费用负担。</t>
  </si>
  <si>
    <t>建立统一的城乡居民基本医疗保险制度，实现城乡居民基本医疗保险全覆盖，确保我省全年基本医疗保险参保6600余万人，参保覆盖率稳定在95%以上。</t>
  </si>
  <si>
    <t>绩
效
指
标</t>
  </si>
  <si>
    <t>一级
指标</t>
  </si>
  <si>
    <t>二级指标</t>
  </si>
  <si>
    <t>指标值（包含数字
及文字描述）</t>
  </si>
  <si>
    <t>完
成
指
标</t>
  </si>
  <si>
    <t>数量指标</t>
  </si>
  <si>
    <t>参保人数</t>
  </si>
  <si>
    <t>全省城乡居民保覆盖率稳定在95%以上</t>
  </si>
  <si>
    <t>6600余万人</t>
  </si>
  <si>
    <t>大病保险覆盖人数</t>
  </si>
  <si>
    <t>全体参保人员</t>
  </si>
  <si>
    <t>人均年财政补助</t>
  </si>
  <si>
    <t>按国家统一规定确定</t>
  </si>
  <si>
    <t>550元</t>
  </si>
  <si>
    <t>质量指标</t>
  </si>
  <si>
    <t>财政补助标准与个人缴费标准比例</t>
  </si>
  <si>
    <t>≥2.2:1</t>
  </si>
  <si>
    <t>大病保险覆盖率</t>
  </si>
  <si>
    <t>100%</t>
  </si>
  <si>
    <t>时效指标</t>
  </si>
  <si>
    <t>资金在规定时间下达率</t>
  </si>
  <si>
    <t>效
益
指
标</t>
  </si>
  <si>
    <t>社会效益指标</t>
  </si>
  <si>
    <t>有限减轻参保人员医疗费用负担</t>
  </si>
  <si>
    <t>确保政策范围内报销比例达70%左右</t>
  </si>
  <si>
    <t>满
意
度
指
标</t>
  </si>
  <si>
    <t>参保人员满意度</t>
  </si>
  <si>
    <t>≥95%</t>
  </si>
  <si>
    <t>城乡医疗救助财政补助资金</t>
  </si>
  <si>
    <t>《四川省社会救助实施办法》（四川省人民政府令第286号）</t>
  </si>
  <si>
    <t>《四川省财政厅四川省民政厅转发&lt;城乡医疗救助基金管理办法&gt;的通知》（川财社〔2014〕11号）</t>
  </si>
  <si>
    <t>■ 因素法</t>
  </si>
  <si>
    <t>□ 据实据效</t>
  </si>
  <si>
    <t>《国务院办公厅转发民政部等部门关于进一步完善医疗救助制度全面开展重特大疾病医疗救助工作意见的通知》（国办发〔2015〕30号）</t>
  </si>
  <si>
    <t>低保对象、特困人员等困难群体。</t>
  </si>
  <si>
    <t>符合医疗救助条件的困难群众。</t>
  </si>
  <si>
    <t>2020-2022</t>
  </si>
  <si>
    <t xml:space="preserve">        其他资金</t>
  </si>
  <si>
    <t>中长期目标（2020年—2022年）</t>
  </si>
  <si>
    <t>健全医疗救助制度，增强其在医疗保障体系中的托底功能，切实减轻困难群众看病就医负担，维护困难群众基本医疗权益。</t>
  </si>
  <si>
    <t>全面落实医疗救助政策，对符合条件的重点救助对象资助其参加城乡居民基本医疗保险并按规定给予医疗救助，切实减轻困难群众看病就医负担，维护困难群众基本医疗权益。</t>
  </si>
  <si>
    <t>资助重点救助对象参保人数</t>
  </si>
  <si>
    <t>应助尽助</t>
  </si>
  <si>
    <t>重点救助对象经各类医疗保险报销后的政策范围内住院自付费用年限额内救助比例</t>
  </si>
  <si>
    <t>不低于70%</t>
  </si>
  <si>
    <t>资金拨付到受助对象</t>
  </si>
  <si>
    <t>及时拨付</t>
  </si>
  <si>
    <t>成本指标</t>
  </si>
  <si>
    <t>救助标准</t>
  </si>
  <si>
    <t>按救助政策执行</t>
  </si>
  <si>
    <t>困难群众医疗支出负担</t>
  </si>
  <si>
    <t>明显减轻</t>
  </si>
  <si>
    <t>可持续影响指标</t>
  </si>
  <si>
    <t>对健全医疗保障制度体系的作用</t>
  </si>
  <si>
    <t>成效明显</t>
  </si>
  <si>
    <t>困难群众满意度</t>
  </si>
  <si>
    <t>≥85%</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</si>
</sst>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0.00_ "/>
    <numFmt numFmtId="181" formatCode="###0.00"/>
    <numFmt numFmtId="182" formatCode="&quot;\&quot;#,##0.00_);\(&quot;\&quot;#,##0.00\)"/>
    <numFmt numFmtId="183" formatCode="#,##0.0000"/>
  </numFmts>
  <fonts count="57">
    <font>
      <sz val="9"/>
      <color indexed="8"/>
      <name val="宋体"/>
      <family val="0"/>
    </font>
    <font>
      <sz val="9"/>
      <name val="宋体"/>
      <family val="0"/>
    </font>
    <font>
      <sz val="11"/>
      <color indexed="8"/>
      <name val="等线"/>
      <family val="0"/>
    </font>
    <font>
      <b/>
      <sz val="16"/>
      <color indexed="8"/>
      <name val="等线"/>
      <family val="0"/>
    </font>
    <font>
      <sz val="10"/>
      <color indexed="8"/>
      <name val="宋体"/>
      <family val="0"/>
    </font>
    <font>
      <b/>
      <sz val="10"/>
      <name val="宋体"/>
      <family val="0"/>
    </font>
    <font>
      <sz val="12"/>
      <name val="宋体"/>
      <family val="0"/>
    </font>
    <font>
      <b/>
      <sz val="16"/>
      <name val="宋体"/>
      <family val="0"/>
    </font>
    <font>
      <sz val="10"/>
      <name val="宋体"/>
      <family val="0"/>
    </font>
    <font>
      <b/>
      <sz val="18"/>
      <name val="黑体"/>
      <family val="3"/>
    </font>
    <font>
      <sz val="12"/>
      <color indexed="8"/>
      <name val="宋体"/>
      <family val="0"/>
    </font>
    <font>
      <b/>
      <sz val="12"/>
      <color indexed="8"/>
      <name val="宋体"/>
      <family val="0"/>
    </font>
    <font>
      <b/>
      <sz val="12"/>
      <color indexed="8"/>
      <name val="黑体"/>
      <family val="3"/>
    </font>
    <font>
      <b/>
      <sz val="36"/>
      <name val="黑体"/>
      <family val="3"/>
    </font>
    <font>
      <b/>
      <sz val="48"/>
      <name val="宋体"/>
      <family val="0"/>
    </font>
    <font>
      <sz val="18"/>
      <name val="宋体"/>
      <family val="0"/>
    </font>
    <font>
      <sz val="11"/>
      <color indexed="8"/>
      <name val="Calibri"/>
      <family val="2"/>
    </font>
    <font>
      <i/>
      <sz val="11"/>
      <color indexed="23"/>
      <name val="Calibri"/>
      <family val="2"/>
    </font>
    <font>
      <b/>
      <sz val="11"/>
      <color indexed="62"/>
      <name val="Calibri"/>
      <family val="2"/>
    </font>
    <font>
      <u val="single"/>
      <sz val="11"/>
      <color indexed="20"/>
      <name val="Calibri"/>
      <family val="2"/>
    </font>
    <font>
      <sz val="11"/>
      <color indexed="9"/>
      <name val="Calibri"/>
      <family val="2"/>
    </font>
    <font>
      <b/>
      <sz val="15"/>
      <color indexed="62"/>
      <name val="Calibri"/>
      <family val="2"/>
    </font>
    <font>
      <sz val="11"/>
      <color indexed="10"/>
      <name val="Calibri"/>
      <family val="2"/>
    </font>
    <font>
      <b/>
      <sz val="13"/>
      <color indexed="62"/>
      <name val="Calibri"/>
      <family val="2"/>
    </font>
    <font>
      <b/>
      <sz val="18"/>
      <color indexed="62"/>
      <name val="Cambria"/>
      <family val="1"/>
    </font>
    <font>
      <u val="single"/>
      <sz val="11"/>
      <color indexed="12"/>
      <name val="Calibri"/>
      <family val="2"/>
    </font>
    <font>
      <sz val="11"/>
      <color indexed="19"/>
      <name val="Calibri"/>
      <family val="2"/>
    </font>
    <font>
      <sz val="11"/>
      <color indexed="62"/>
      <name val="Calibri"/>
      <family val="2"/>
    </font>
    <font>
      <sz val="11"/>
      <color indexed="16"/>
      <name val="Calibri"/>
      <family val="2"/>
    </font>
    <font>
      <b/>
      <sz val="11"/>
      <color indexed="63"/>
      <name val="Calibri"/>
      <family val="2"/>
    </font>
    <font>
      <b/>
      <sz val="11"/>
      <color indexed="53"/>
      <name val="Calibri"/>
      <family val="2"/>
    </font>
    <font>
      <b/>
      <sz val="11"/>
      <color indexed="9"/>
      <name val="Calibri"/>
      <family val="2"/>
    </font>
    <font>
      <sz val="11"/>
      <color indexed="53"/>
      <name val="Calibri"/>
      <family val="2"/>
    </font>
    <font>
      <b/>
      <sz val="11"/>
      <color indexed="8"/>
      <name val="Calibri"/>
      <family val="2"/>
    </font>
    <font>
      <sz val="11"/>
      <color indexed="17"/>
      <name val="Calibri"/>
      <family val="2"/>
    </font>
    <font>
      <sz val="11"/>
      <color indexed="60"/>
      <name val="Calibri"/>
      <family val="2"/>
    </font>
    <font>
      <sz val="11"/>
      <color theme="1"/>
      <name val="Calibri"/>
      <family val="2"/>
    </font>
    <font>
      <sz val="11"/>
      <color rgb="FF3F3F76"/>
      <name val="Calibri"/>
      <family val="2"/>
    </font>
    <font>
      <sz val="11"/>
      <color rgb="FF9C0006"/>
      <name val="Calibri"/>
      <family val="2"/>
    </font>
    <font>
      <sz val="11"/>
      <color theme="0"/>
      <name val="Calibri"/>
      <family val="2"/>
    </font>
    <font>
      <u val="single"/>
      <sz val="11"/>
      <color theme="10"/>
      <name val="Calibri"/>
      <family val="2"/>
    </font>
    <font>
      <u val="single"/>
      <sz val="11"/>
      <color theme="11"/>
      <name val="Calibri"/>
      <family val="2"/>
    </font>
    <font>
      <b/>
      <sz val="11"/>
      <color theme="3"/>
      <name val="Calibri"/>
      <family val="2"/>
    </font>
    <font>
      <sz val="11"/>
      <color rgb="FFFF0000"/>
      <name val="Calibri"/>
      <family val="2"/>
    </font>
    <font>
      <b/>
      <sz val="18"/>
      <color theme="3"/>
      <name val="Cambria"/>
      <family val="1"/>
    </font>
    <font>
      <i/>
      <sz val="11"/>
      <color rgb="FF7F7F7F"/>
      <name val="Calibri"/>
      <family val="2"/>
    </font>
    <font>
      <b/>
      <sz val="15"/>
      <color theme="3"/>
      <name val="Calibri"/>
      <family val="2"/>
    </font>
    <font>
      <b/>
      <sz val="13"/>
      <color theme="3"/>
      <name val="Calibri"/>
      <family val="2"/>
    </font>
    <font>
      <b/>
      <sz val="11"/>
      <color rgb="FF3F3F3F"/>
      <name val="Calibri"/>
      <family val="2"/>
    </font>
    <font>
      <b/>
      <sz val="11"/>
      <color rgb="FFFA7D00"/>
      <name val="Calibri"/>
      <family val="2"/>
    </font>
    <font>
      <b/>
      <sz val="11"/>
      <color theme="0"/>
      <name val="Calibri"/>
      <family val="2"/>
    </font>
    <font>
      <sz val="11"/>
      <color rgb="FFFA7D00"/>
      <name val="Calibri"/>
      <family val="2"/>
    </font>
    <font>
      <b/>
      <sz val="11"/>
      <color theme="1"/>
      <name val="Calibri"/>
      <family val="2"/>
    </font>
    <font>
      <sz val="11"/>
      <color rgb="FF006100"/>
      <name val="Calibri"/>
      <family val="2"/>
    </font>
    <font>
      <sz val="11"/>
      <color rgb="FF9C6500"/>
      <name val="Calibri"/>
      <family val="2"/>
    </font>
    <font>
      <sz val="10"/>
      <color indexed="8"/>
      <name val="Calibri"/>
      <family val="0"/>
    </font>
    <font>
      <sz val="10"/>
      <color rgb="FF000000"/>
      <name val="Calibri"/>
      <family val="0"/>
    </font>
  </fonts>
  <fills count="50">
    <fill>
      <patternFill/>
    </fill>
    <fill>
      <patternFill patternType="gray125"/>
    </fill>
    <fill>
      <patternFill patternType="solid">
        <fgColor indexed="31"/>
        <bgColor indexed="64"/>
      </patternFill>
    </fill>
    <fill>
      <patternFill patternType="solid">
        <fgColor theme="6" tint="0.7999799847602844"/>
        <bgColor indexed="64"/>
      </patternFill>
    </fill>
    <fill>
      <patternFill patternType="solid">
        <fgColor rgb="FFFFCC99"/>
        <bgColor indexed="64"/>
      </patternFill>
    </fill>
    <fill>
      <patternFill patternType="solid">
        <fgColor indexed="26"/>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44"/>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indexed="43"/>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indexed="29"/>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indexed="50"/>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1"/>
        <bgColor indexed="64"/>
      </patternFill>
    </fill>
    <fill>
      <patternFill patternType="solid">
        <fgColor indexed="46"/>
        <bgColor indexed="64"/>
      </patternFill>
    </fill>
    <fill>
      <patternFill patternType="solid">
        <fgColor indexed="54"/>
        <bgColor indexed="64"/>
      </patternFill>
    </fill>
    <fill>
      <patternFill patternType="solid">
        <fgColor indexed="61"/>
        <bgColor indexed="64"/>
      </patternFill>
    </fill>
    <fill>
      <patternFill patternType="solid">
        <fgColor indexed="9"/>
        <bgColor indexed="64"/>
      </patternFill>
    </fill>
    <fill>
      <patternFill patternType="solid">
        <fgColor indexed="49"/>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theme="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right/>
      <top/>
      <bottom style="thick">
        <color indexed="44"/>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23"/>
      </left>
      <right style="thin">
        <color indexed="23"/>
      </right>
      <top style="thin">
        <color indexed="23"/>
      </top>
      <bottom style="thin">
        <color indexed="23"/>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thick">
        <color indexed="54"/>
      </bottom>
    </border>
    <border>
      <left/>
      <right/>
      <top/>
      <bottom style="double">
        <color indexed="52"/>
      </bottom>
    </border>
    <border>
      <left/>
      <right/>
      <top style="thin">
        <color indexed="54"/>
      </top>
      <bottom style="double">
        <color indexed="5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bottom>
        <color indexed="63"/>
      </bottom>
    </border>
    <border>
      <left>
        <color indexed="63"/>
      </left>
      <right style="thin"/>
      <top/>
      <bottom>
        <color indexed="63"/>
      </bottom>
    </border>
    <border>
      <left style="thin"/>
      <right>
        <color indexed="63"/>
      </right>
      <top/>
      <bottom style="thin"/>
    </border>
    <border>
      <left/>
      <right style="thin"/>
      <top/>
      <bottom style="thin"/>
    </border>
    <border>
      <left style="thin">
        <color indexed="8"/>
      </left>
      <right style="thin">
        <color indexed="8"/>
      </right>
      <top style="thin"/>
      <bottom>
        <color indexed="63"/>
      </bottom>
    </border>
    <border>
      <left style="thin">
        <color indexed="8"/>
      </left>
      <right style="thin">
        <color indexed="8"/>
      </right>
      <top>
        <color indexed="63"/>
      </top>
      <bottom>
        <color indexed="63"/>
      </bottom>
    </border>
    <border>
      <left/>
      <right style="thin">
        <color indexed="8"/>
      </right>
      <top style="thin">
        <color indexed="8"/>
      </top>
      <bottom style="thin">
        <color indexed="8"/>
      </bottom>
    </border>
    <border>
      <left style="thin">
        <color indexed="8"/>
      </left>
      <right style="thin">
        <color indexed="8"/>
      </right>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right>
        <color indexed="63"/>
      </right>
      <top/>
      <bottom style="thin"/>
    </border>
    <border>
      <left style="thin"/>
      <right style="thin"/>
      <top/>
      <bottom>
        <color indexed="63"/>
      </bottom>
    </border>
    <border>
      <left style="thin"/>
      <right style="thin"/>
      <top/>
      <bottom style="thin"/>
    </border>
    <border>
      <left>
        <color indexed="63"/>
      </left>
      <right>
        <color indexed="63"/>
      </right>
      <top style="thin"/>
      <bottom/>
    </border>
    <border>
      <left>
        <color indexed="63"/>
      </left>
      <right>
        <color indexed="63"/>
      </right>
      <top style="thin">
        <color indexed="8"/>
      </top>
      <bottom>
        <color indexed="63"/>
      </bottom>
    </border>
    <border>
      <left/>
      <right style="thin">
        <color indexed="8"/>
      </right>
      <top style="thin">
        <color indexed="8"/>
      </top>
      <bottom>
        <color indexed="63"/>
      </bottom>
    </border>
    <border>
      <left style="thin">
        <color indexed="8"/>
      </left>
      <right style="thin">
        <color indexed="8"/>
      </right>
      <top style="thin">
        <color indexed="8"/>
      </top>
      <bottom style="thin">
        <color indexed="8"/>
      </bottom>
    </border>
  </borders>
  <cellStyleXfs count="148">
    <xf numFmtId="1"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16" fillId="2" borderId="0" applyNumberFormat="0" applyBorder="0" applyAlignment="0" applyProtection="0"/>
    <xf numFmtId="0" fontId="36" fillId="3" borderId="0" applyNumberFormat="0" applyBorder="0" applyAlignment="0" applyProtection="0"/>
    <xf numFmtId="0" fontId="37" fillId="4" borderId="1" applyNumberFormat="0" applyAlignment="0" applyProtection="0"/>
    <xf numFmtId="179" fontId="0" fillId="0" borderId="0" applyFont="0" applyFill="0" applyBorder="0" applyAlignment="0" applyProtection="0"/>
    <xf numFmtId="0" fontId="16" fillId="5" borderId="0" applyNumberFormat="0" applyBorder="0" applyAlignment="0" applyProtection="0"/>
    <xf numFmtId="176" fontId="0" fillId="0" borderId="0" applyFont="0" applyFill="0" applyBorder="0" applyAlignment="0" applyProtection="0"/>
    <xf numFmtId="0" fontId="36" fillId="6" borderId="0" applyNumberFormat="0" applyBorder="0" applyAlignment="0" applyProtection="0"/>
    <xf numFmtId="0" fontId="38" fillId="7" borderId="0" applyNumberFormat="0" applyBorder="0" applyAlignment="0" applyProtection="0"/>
    <xf numFmtId="177" fontId="0" fillId="0" borderId="0" applyFont="0" applyFill="0" applyBorder="0" applyAlignment="0" applyProtection="0"/>
    <xf numFmtId="0" fontId="39" fillId="8"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9" borderId="2" applyNumberFormat="0" applyFont="0" applyAlignment="0" applyProtection="0"/>
    <xf numFmtId="0" fontId="42" fillId="0" borderId="0" applyNumberFormat="0" applyFill="0" applyBorder="0" applyAlignment="0" applyProtection="0"/>
    <xf numFmtId="0" fontId="0" fillId="5" borderId="3" applyNumberFormat="0" applyFont="0" applyAlignment="0" applyProtection="0"/>
    <xf numFmtId="0" fontId="23" fillId="0" borderId="4" applyNumberFormat="0" applyFill="0" applyAlignment="0" applyProtection="0"/>
    <xf numFmtId="0" fontId="16" fillId="5" borderId="0" applyNumberFormat="0" applyBorder="0" applyAlignment="0" applyProtection="0"/>
    <xf numFmtId="0" fontId="39" fillId="10"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16" fillId="11" borderId="0" applyNumberFormat="0" applyBorder="0" applyAlignment="0" applyProtection="0"/>
    <xf numFmtId="0" fontId="39" fillId="12" borderId="0" applyNumberFormat="0" applyBorder="0" applyAlignment="0" applyProtection="0"/>
    <xf numFmtId="0" fontId="42" fillId="0" borderId="7" applyNumberFormat="0" applyFill="0" applyAlignment="0" applyProtection="0"/>
    <xf numFmtId="0" fontId="39" fillId="13" borderId="0" applyNumberFormat="0" applyBorder="0" applyAlignment="0" applyProtection="0"/>
    <xf numFmtId="0" fontId="48" fillId="14" borderId="8" applyNumberFormat="0" applyAlignment="0" applyProtection="0"/>
    <xf numFmtId="0" fontId="49" fillId="14" borderId="1" applyNumberFormat="0" applyAlignment="0" applyProtection="0"/>
    <xf numFmtId="0" fontId="50" fillId="15" borderId="9" applyNumberFormat="0" applyAlignment="0" applyProtection="0"/>
    <xf numFmtId="0" fontId="36" fillId="16" borderId="0" applyNumberFormat="0" applyBorder="0" applyAlignment="0" applyProtection="0"/>
    <xf numFmtId="0" fontId="39" fillId="17" borderId="0" applyNumberFormat="0" applyBorder="0" applyAlignment="0" applyProtection="0"/>
    <xf numFmtId="0" fontId="51" fillId="0" borderId="10" applyNumberFormat="0" applyFill="0" applyAlignment="0" applyProtection="0"/>
    <xf numFmtId="0" fontId="52" fillId="0" borderId="11" applyNumberFormat="0" applyFill="0" applyAlignment="0" applyProtection="0"/>
    <xf numFmtId="0" fontId="53" fillId="18" borderId="0" applyNumberFormat="0" applyBorder="0" applyAlignment="0" applyProtection="0"/>
    <xf numFmtId="0" fontId="16" fillId="11" borderId="0" applyNumberFormat="0" applyBorder="0" applyAlignment="0" applyProtection="0"/>
    <xf numFmtId="0" fontId="54" fillId="19" borderId="0" applyNumberFormat="0" applyBorder="0" applyAlignment="0" applyProtection="0"/>
    <xf numFmtId="0" fontId="36" fillId="20" borderId="0" applyNumberFormat="0" applyBorder="0" applyAlignment="0" applyProtection="0"/>
    <xf numFmtId="0" fontId="39"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27" fillId="26" borderId="12" applyNumberFormat="0" applyAlignment="0" applyProtection="0"/>
    <xf numFmtId="0" fontId="16" fillId="2"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6" fillId="29" borderId="0" applyNumberFormat="0" applyBorder="0" applyAlignment="0" applyProtection="0"/>
    <xf numFmtId="0" fontId="16"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xf numFmtId="0" fontId="36" fillId="33" borderId="0" applyNumberFormat="0" applyBorder="0" applyAlignment="0" applyProtection="0"/>
    <xf numFmtId="0" fontId="18" fillId="0" borderId="13" applyNumberFormat="0" applyFill="0" applyAlignment="0" applyProtection="0"/>
    <xf numFmtId="0" fontId="39" fillId="34" borderId="0" applyNumberFormat="0" applyBorder="0" applyAlignment="0" applyProtection="0"/>
    <xf numFmtId="0" fontId="39" fillId="35" borderId="0" applyNumberFormat="0" applyBorder="0" applyAlignment="0" applyProtection="0"/>
    <xf numFmtId="0" fontId="20" fillId="36" borderId="0" applyNumberFormat="0" applyBorder="0" applyAlignment="0" applyProtection="0"/>
    <xf numFmtId="0" fontId="36" fillId="37" borderId="0" applyNumberFormat="0" applyBorder="0" applyAlignment="0" applyProtection="0"/>
    <xf numFmtId="0" fontId="39" fillId="38" borderId="0" applyNumberFormat="0" applyBorder="0" applyAlignment="0" applyProtection="0"/>
    <xf numFmtId="0" fontId="16" fillId="2"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2" borderId="0" applyNumberFormat="0" applyBorder="0" applyAlignment="0" applyProtection="0"/>
    <xf numFmtId="0" fontId="6" fillId="0" borderId="0">
      <alignment vertical="center"/>
      <protection/>
    </xf>
    <xf numFmtId="0" fontId="16" fillId="39" borderId="0" applyNumberFormat="0" applyBorder="0" applyAlignment="0" applyProtection="0"/>
    <xf numFmtId="0" fontId="16" fillId="39"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30"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20" fillId="11" borderId="0" applyNumberFormat="0" applyBorder="0" applyAlignment="0" applyProtection="0"/>
    <xf numFmtId="0" fontId="24" fillId="0" borderId="0" applyNumberFormat="0" applyFill="0" applyBorder="0" applyAlignment="0" applyProtection="0"/>
    <xf numFmtId="0" fontId="20" fillId="11"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9" fillId="43" borderId="14" applyNumberFormat="0" applyAlignment="0" applyProtection="0"/>
    <xf numFmtId="0" fontId="20" fillId="36"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30" fillId="43" borderId="12" applyNumberFormat="0" applyAlignment="0" applyProtection="0"/>
    <xf numFmtId="0" fontId="30" fillId="43" borderId="12" applyNumberFormat="0" applyAlignment="0" applyProtection="0"/>
    <xf numFmtId="0" fontId="31" fillId="47" borderId="15" applyNumberFormat="0" applyAlignment="0" applyProtection="0"/>
    <xf numFmtId="0" fontId="31" fillId="47" borderId="15"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34" fillId="48" borderId="0" applyNumberFormat="0" applyBorder="0" applyAlignment="0" applyProtection="0"/>
    <xf numFmtId="0" fontId="34" fillId="48" borderId="0" applyNumberFormat="0" applyBorder="0" applyAlignment="0" applyProtection="0"/>
    <xf numFmtId="0" fontId="21" fillId="0" borderId="16" applyNumberFormat="0" applyFill="0" applyAlignment="0" applyProtection="0"/>
    <xf numFmtId="0" fontId="21" fillId="0" borderId="16" applyNumberFormat="0" applyFill="0" applyAlignment="0" applyProtection="0"/>
    <xf numFmtId="0" fontId="23" fillId="0" borderId="4" applyNumberFormat="0" applyFill="0" applyAlignment="0" applyProtection="0"/>
    <xf numFmtId="0" fontId="18" fillId="0" borderId="13"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7" fillId="26" borderId="12" applyNumberFormat="0" applyAlignment="0" applyProtection="0"/>
    <xf numFmtId="0" fontId="32" fillId="0" borderId="17" applyNumberFormat="0" applyFill="0" applyAlignment="0" applyProtection="0"/>
    <xf numFmtId="0" fontId="32" fillId="0" borderId="17" applyNumberFormat="0" applyFill="0" applyAlignment="0" applyProtection="0"/>
    <xf numFmtId="0" fontId="35" fillId="26" borderId="0" applyNumberFormat="0" applyBorder="0" applyAlignment="0" applyProtection="0"/>
    <xf numFmtId="0" fontId="35" fillId="26" borderId="0" applyNumberFormat="0" applyBorder="0" applyAlignment="0" applyProtection="0"/>
    <xf numFmtId="0" fontId="0" fillId="5" borderId="3" applyNumberFormat="0" applyFont="0" applyAlignment="0" applyProtection="0"/>
    <xf numFmtId="43" fontId="2" fillId="0" borderId="0" applyFont="0" applyFill="0" applyBorder="0" applyAlignment="0" applyProtection="0"/>
    <xf numFmtId="0" fontId="29" fillId="43" borderId="14" applyNumberFormat="0" applyAlignment="0" applyProtection="0"/>
    <xf numFmtId="0" fontId="24" fillId="0" borderId="0" applyNumberFormat="0" applyFill="0" applyBorder="0" applyAlignment="0" applyProtection="0"/>
    <xf numFmtId="0" fontId="33" fillId="0" borderId="18" applyNumberFormat="0" applyFill="0" applyAlignment="0" applyProtection="0"/>
    <xf numFmtId="0" fontId="33" fillId="0" borderId="18"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 fillId="0" borderId="0">
      <alignment/>
      <protection/>
    </xf>
  </cellStyleXfs>
  <cellXfs count="242">
    <xf numFmtId="1" fontId="0" fillId="0" borderId="0" xfId="0" applyNumberFormat="1" applyFont="1" applyFill="1" applyAlignment="1">
      <alignment/>
    </xf>
    <xf numFmtId="0" fontId="2" fillId="0" borderId="0" xfId="147" applyAlignment="1">
      <alignment horizontal="center" vertical="center"/>
      <protection/>
    </xf>
    <xf numFmtId="0" fontId="2" fillId="0" borderId="0" xfId="147">
      <alignment/>
      <protection/>
    </xf>
    <xf numFmtId="0" fontId="3" fillId="0" borderId="0" xfId="147" applyFont="1" applyAlignment="1">
      <alignment horizontal="center" vertical="center" wrapText="1"/>
      <protection/>
    </xf>
    <xf numFmtId="0" fontId="2" fillId="0" borderId="0" xfId="147" applyAlignment="1">
      <alignment horizontal="center" vertical="center" wrapText="1"/>
      <protection/>
    </xf>
    <xf numFmtId="0" fontId="55" fillId="0" borderId="19" xfId="147" applyFont="1" applyBorder="1" applyAlignment="1">
      <alignment horizontal="center" vertical="center"/>
      <protection/>
    </xf>
    <xf numFmtId="49" fontId="55" fillId="0" borderId="19" xfId="147" applyNumberFormat="1" applyFont="1" applyBorder="1" applyAlignment="1">
      <alignment horizontal="left" vertical="center"/>
      <protection/>
    </xf>
    <xf numFmtId="0" fontId="55" fillId="0" borderId="19" xfId="147" applyFont="1" applyBorder="1" applyAlignment="1">
      <alignment horizontal="center" vertical="center" wrapText="1"/>
      <protection/>
    </xf>
    <xf numFmtId="0" fontId="55" fillId="0" borderId="19" xfId="147" applyFont="1" applyBorder="1" applyAlignment="1">
      <alignment horizontal="left" vertical="center"/>
      <protection/>
    </xf>
    <xf numFmtId="0" fontId="56" fillId="0" borderId="19" xfId="147" applyFont="1" applyFill="1" applyBorder="1" applyAlignment="1">
      <alignment horizontal="left" vertical="center" wrapText="1"/>
      <protection/>
    </xf>
    <xf numFmtId="0" fontId="55" fillId="0" borderId="20" xfId="147" applyFont="1" applyFill="1" applyBorder="1" applyAlignment="1">
      <alignment horizontal="left" vertical="center" wrapText="1"/>
      <protection/>
    </xf>
    <xf numFmtId="0" fontId="55" fillId="0" borderId="21" xfId="147" applyFont="1" applyBorder="1" applyAlignment="1">
      <alignment horizontal="center" vertical="center"/>
      <protection/>
    </xf>
    <xf numFmtId="0" fontId="55" fillId="0" borderId="22" xfId="147" applyFont="1" applyBorder="1" applyAlignment="1">
      <alignment horizontal="center" vertical="center"/>
      <protection/>
    </xf>
    <xf numFmtId="0" fontId="55" fillId="0" borderId="23" xfId="147" applyFont="1" applyBorder="1" applyAlignment="1">
      <alignment horizontal="center" vertical="center"/>
      <protection/>
    </xf>
    <xf numFmtId="0" fontId="55" fillId="0" borderId="20" xfId="147" applyFont="1" applyBorder="1" applyAlignment="1">
      <alignment horizontal="center" vertical="center" wrapText="1"/>
      <protection/>
    </xf>
    <xf numFmtId="0" fontId="55" fillId="0" borderId="20" xfId="147" applyFont="1" applyBorder="1" applyAlignment="1">
      <alignment horizontal="center" vertical="center"/>
      <protection/>
    </xf>
    <xf numFmtId="49" fontId="55" fillId="0" borderId="19" xfId="147" applyNumberFormat="1" applyFont="1" applyBorder="1" applyAlignment="1">
      <alignment horizontal="left" vertical="center" wrapText="1"/>
      <protection/>
    </xf>
    <xf numFmtId="0" fontId="55" fillId="0" borderId="24" xfId="147" applyFont="1" applyBorder="1" applyAlignment="1">
      <alignment horizontal="center" vertical="center" wrapText="1"/>
      <protection/>
    </xf>
    <xf numFmtId="0" fontId="55" fillId="0" borderId="25" xfId="147" applyFont="1" applyBorder="1" applyAlignment="1">
      <alignment horizontal="center" vertical="center" wrapText="1"/>
      <protection/>
    </xf>
    <xf numFmtId="43" fontId="55" fillId="0" borderId="21" xfId="140" applyFont="1" applyBorder="1" applyAlignment="1">
      <alignment horizontal="right" vertical="center"/>
    </xf>
    <xf numFmtId="43" fontId="55" fillId="0" borderId="23" xfId="140" applyFont="1" applyBorder="1" applyAlignment="1">
      <alignment horizontal="right" vertical="center"/>
    </xf>
    <xf numFmtId="0" fontId="55" fillId="0" borderId="26" xfId="147" applyFont="1" applyBorder="1" applyAlignment="1">
      <alignment horizontal="center" vertical="center" wrapText="1"/>
      <protection/>
    </xf>
    <xf numFmtId="0" fontId="55" fillId="0" borderId="27" xfId="147" applyFont="1" applyBorder="1" applyAlignment="1">
      <alignment horizontal="center" vertical="center" wrapText="1"/>
      <protection/>
    </xf>
    <xf numFmtId="0" fontId="55" fillId="0" borderId="28" xfId="147" applyFont="1" applyBorder="1" applyAlignment="1">
      <alignment horizontal="center" vertical="center" wrapText="1"/>
      <protection/>
    </xf>
    <xf numFmtId="0" fontId="55" fillId="0" borderId="29" xfId="147" applyFont="1" applyBorder="1" applyAlignment="1">
      <alignment horizontal="center" vertical="center" wrapText="1"/>
      <protection/>
    </xf>
    <xf numFmtId="0" fontId="55" fillId="0" borderId="30" xfId="147" applyFont="1" applyBorder="1" applyAlignment="1">
      <alignment horizontal="center" vertical="center" wrapText="1"/>
      <protection/>
    </xf>
    <xf numFmtId="0" fontId="55" fillId="0" borderId="23" xfId="147" applyFont="1" applyBorder="1" applyAlignment="1">
      <alignment horizontal="center" vertical="center" wrapText="1"/>
      <protection/>
    </xf>
    <xf numFmtId="0" fontId="55" fillId="0" borderId="31" xfId="147" applyFont="1" applyBorder="1" applyAlignment="1">
      <alignment horizontal="center" vertical="center" wrapText="1"/>
      <protection/>
    </xf>
    <xf numFmtId="0" fontId="55" fillId="0" borderId="23" xfId="147" applyFont="1" applyBorder="1" applyAlignment="1">
      <alignment horizontal="left" vertical="center" wrapText="1"/>
      <protection/>
    </xf>
    <xf numFmtId="49" fontId="55" fillId="0" borderId="32" xfId="147" applyNumberFormat="1" applyFont="1" applyBorder="1" applyAlignment="1">
      <alignment horizontal="center" vertical="center" wrapText="1"/>
      <protection/>
    </xf>
    <xf numFmtId="0" fontId="55" fillId="0" borderId="31" xfId="147" applyFont="1" applyBorder="1" applyAlignment="1">
      <alignment horizontal="center" vertical="center"/>
      <protection/>
    </xf>
    <xf numFmtId="49" fontId="55" fillId="0" borderId="31" xfId="147" applyNumberFormat="1" applyFont="1" applyBorder="1" applyAlignment="1">
      <alignment horizontal="center" vertical="center"/>
      <protection/>
    </xf>
    <xf numFmtId="49" fontId="55" fillId="0" borderId="32" xfId="147" applyNumberFormat="1" applyFont="1" applyBorder="1" applyAlignment="1">
      <alignment horizontal="center" vertical="center"/>
      <protection/>
    </xf>
    <xf numFmtId="49" fontId="55" fillId="0" borderId="33" xfId="147" applyNumberFormat="1" applyFont="1" applyBorder="1" applyAlignment="1">
      <alignment horizontal="center" vertical="center"/>
      <protection/>
    </xf>
    <xf numFmtId="0" fontId="55" fillId="0" borderId="33" xfId="147" applyFont="1" applyBorder="1" applyAlignment="1">
      <alignment horizontal="center" vertical="center"/>
      <protection/>
    </xf>
    <xf numFmtId="49" fontId="2" fillId="0" borderId="0" xfId="147" applyNumberFormat="1" applyAlignment="1">
      <alignment horizontal="center" vertical="center"/>
      <protection/>
    </xf>
    <xf numFmtId="43" fontId="55" fillId="0" borderId="19" xfId="140" applyFont="1" applyBorder="1" applyAlignment="1">
      <alignment horizontal="right" vertical="center"/>
    </xf>
    <xf numFmtId="0" fontId="55" fillId="0" borderId="19" xfId="147" applyFont="1" applyBorder="1" applyAlignment="1">
      <alignment horizontal="left" vertical="center" wrapText="1"/>
      <protection/>
    </xf>
    <xf numFmtId="0" fontId="55" fillId="0" borderId="20" xfId="147" applyFont="1" applyBorder="1" applyAlignment="1">
      <alignment horizontal="left" vertical="center" wrapText="1"/>
      <protection/>
    </xf>
    <xf numFmtId="0" fontId="5" fillId="0" borderId="0" xfId="79" applyFont="1" applyAlignment="1">
      <alignment vertical="center" wrapText="1"/>
      <protection/>
    </xf>
    <xf numFmtId="0" fontId="6" fillId="0" borderId="0" xfId="79" applyAlignment="1">
      <alignment vertical="center" wrapText="1"/>
      <protection/>
    </xf>
    <xf numFmtId="0" fontId="7" fillId="0" borderId="0" xfId="79" applyFont="1" applyAlignment="1">
      <alignment horizontal="center" vertical="center" wrapText="1"/>
      <protection/>
    </xf>
    <xf numFmtId="0" fontId="6" fillId="0" borderId="0" xfId="79" applyAlignment="1">
      <alignment horizontal="right" vertical="center" wrapText="1"/>
      <protection/>
    </xf>
    <xf numFmtId="0" fontId="5" fillId="0" borderId="19" xfId="79" applyFont="1" applyBorder="1" applyAlignment="1">
      <alignment horizontal="center" vertical="center" wrapText="1"/>
      <protection/>
    </xf>
    <xf numFmtId="0" fontId="5" fillId="0" borderId="20" xfId="79" applyFont="1" applyBorder="1" applyAlignment="1">
      <alignment horizontal="center" vertical="center" wrapText="1"/>
      <protection/>
    </xf>
    <xf numFmtId="0" fontId="8" fillId="0" borderId="19" xfId="79" applyFont="1" applyBorder="1" applyAlignment="1">
      <alignment horizontal="left" vertical="center" wrapText="1"/>
      <protection/>
    </xf>
    <xf numFmtId="0" fontId="6" fillId="0" borderId="32" xfId="79" applyBorder="1" applyAlignment="1">
      <alignment vertical="center" wrapText="1"/>
      <protection/>
    </xf>
    <xf numFmtId="180" fontId="8" fillId="0" borderId="19" xfId="79" applyNumberFormat="1" applyFont="1" applyBorder="1" applyAlignment="1">
      <alignment horizontal="right" vertical="center" wrapText="1"/>
      <protection/>
    </xf>
    <xf numFmtId="0" fontId="8" fillId="0" borderId="21" xfId="79" applyFont="1" applyBorder="1" applyAlignment="1">
      <alignment horizontal="left" vertical="center" wrapText="1"/>
      <protection/>
    </xf>
    <xf numFmtId="0" fontId="8" fillId="0" borderId="23" xfId="79" applyFont="1" applyBorder="1" applyAlignment="1">
      <alignment horizontal="left" vertical="center" wrapText="1"/>
      <protection/>
    </xf>
    <xf numFmtId="0" fontId="8" fillId="0" borderId="19" xfId="79" applyFont="1" applyBorder="1" applyAlignment="1">
      <alignment horizontal="center" vertical="center" wrapText="1"/>
      <protection/>
    </xf>
    <xf numFmtId="0" fontId="6" fillId="0" borderId="34" xfId="79" applyBorder="1" applyAlignment="1">
      <alignment vertical="center" wrapText="1"/>
      <protection/>
    </xf>
    <xf numFmtId="0" fontId="6" fillId="0" borderId="35" xfId="79" applyBorder="1" applyAlignment="1">
      <alignment vertical="center" wrapText="1"/>
      <protection/>
    </xf>
    <xf numFmtId="0" fontId="6" fillId="0" borderId="31" xfId="79" applyBorder="1" applyAlignment="1">
      <alignment vertical="center" wrapText="1"/>
      <protection/>
    </xf>
    <xf numFmtId="0" fontId="6" fillId="0" borderId="36" xfId="79" applyBorder="1" applyAlignment="1">
      <alignment vertical="center" wrapText="1"/>
      <protection/>
    </xf>
    <xf numFmtId="0" fontId="6" fillId="0" borderId="37" xfId="79" applyBorder="1" applyAlignment="1">
      <alignment vertical="center" wrapText="1"/>
      <protection/>
    </xf>
    <xf numFmtId="0" fontId="6" fillId="0" borderId="33" xfId="79" applyBorder="1" applyAlignment="1">
      <alignment vertical="center" wrapText="1"/>
      <protection/>
    </xf>
    <xf numFmtId="0" fontId="6" fillId="0" borderId="31" xfId="79" applyBorder="1" applyAlignment="1">
      <alignment horizontal="left" vertical="center" wrapText="1"/>
      <protection/>
    </xf>
    <xf numFmtId="0" fontId="6" fillId="0" borderId="33" xfId="79" applyBorder="1" applyAlignment="1">
      <alignment horizontal="left" vertical="center" wrapText="1"/>
      <protection/>
    </xf>
    <xf numFmtId="0" fontId="1" fillId="0" borderId="0" xfId="0" applyNumberFormat="1" applyFont="1" applyFill="1" applyAlignment="1">
      <alignment/>
    </xf>
    <xf numFmtId="0" fontId="1" fillId="43" borderId="0" xfId="0" applyNumberFormat="1" applyFont="1" applyFill="1" applyAlignment="1">
      <alignment/>
    </xf>
    <xf numFmtId="0" fontId="1" fillId="43" borderId="0" xfId="0" applyNumberFormat="1" applyFont="1" applyFill="1" applyAlignment="1">
      <alignment horizontal="right" vertical="center"/>
    </xf>
    <xf numFmtId="0" fontId="9" fillId="0" borderId="0" xfId="0" applyNumberFormat="1" applyFont="1" applyFill="1" applyAlignment="1" applyProtection="1">
      <alignment horizontal="center" vertical="center"/>
      <protection/>
    </xf>
    <xf numFmtId="0" fontId="1" fillId="0" borderId="0" xfId="0" applyNumberFormat="1" applyFont="1" applyFill="1" applyBorder="1" applyAlignment="1" applyProtection="1">
      <alignment horizontal="left"/>
      <protection/>
    </xf>
    <xf numFmtId="0" fontId="1" fillId="0" borderId="0" xfId="0" applyNumberFormat="1" applyFont="1" applyFill="1" applyAlignment="1" applyProtection="1">
      <alignment horizontal="left"/>
      <protection/>
    </xf>
    <xf numFmtId="0" fontId="8" fillId="0" borderId="0" xfId="0" applyNumberFormat="1" applyFont="1" applyFill="1" applyAlignment="1">
      <alignment horizontal="right"/>
    </xf>
    <xf numFmtId="0" fontId="1" fillId="0" borderId="38" xfId="0" applyNumberFormat="1" applyFont="1" applyFill="1" applyBorder="1" applyAlignment="1">
      <alignment horizontal="center" vertical="center"/>
    </xf>
    <xf numFmtId="0" fontId="1" fillId="0" borderId="39" xfId="0" applyNumberFormat="1" applyFont="1" applyFill="1" applyBorder="1" applyAlignment="1">
      <alignment horizontal="center" vertical="center"/>
    </xf>
    <xf numFmtId="0" fontId="1" fillId="0" borderId="32" xfId="0" applyNumberFormat="1" applyFont="1" applyFill="1" applyBorder="1" applyAlignment="1">
      <alignment horizontal="center" vertical="center"/>
    </xf>
    <xf numFmtId="0" fontId="1" fillId="0" borderId="23"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1" fontId="1" fillId="0" borderId="40" xfId="0" applyNumberFormat="1" applyFont="1" applyFill="1" applyBorder="1" applyAlignment="1" applyProtection="1">
      <alignment horizontal="center" vertical="center" wrapText="1"/>
      <protection/>
    </xf>
    <xf numFmtId="0" fontId="1" fillId="0" borderId="28" xfId="0" applyNumberFormat="1" applyFont="1" applyFill="1" applyBorder="1" applyAlignment="1" applyProtection="1">
      <alignment horizontal="center" vertical="center" wrapText="1"/>
      <protection/>
    </xf>
    <xf numFmtId="0" fontId="1" fillId="0" borderId="19" xfId="0" applyNumberFormat="1" applyFont="1" applyFill="1" applyBorder="1" applyAlignment="1" applyProtection="1">
      <alignment horizontal="center" vertical="center" wrapText="1"/>
      <protection/>
    </xf>
    <xf numFmtId="0" fontId="1" fillId="43" borderId="41" xfId="0" applyNumberFormat="1" applyFont="1" applyFill="1" applyBorder="1" applyAlignment="1">
      <alignment horizontal="center" vertical="center" wrapText="1"/>
    </xf>
    <xf numFmtId="0" fontId="1" fillId="0" borderId="41" xfId="0" applyNumberFormat="1" applyFont="1" applyFill="1" applyBorder="1" applyAlignment="1">
      <alignment horizontal="center" vertical="center" wrapText="1"/>
    </xf>
    <xf numFmtId="0" fontId="1" fillId="0" borderId="26" xfId="0" applyNumberFormat="1" applyFont="1" applyFill="1" applyBorder="1" applyAlignment="1">
      <alignment horizontal="center" vertical="center" wrapText="1"/>
    </xf>
    <xf numFmtId="1" fontId="1" fillId="0" borderId="24" xfId="0" applyNumberFormat="1" applyFont="1" applyFill="1" applyBorder="1" applyAlignment="1" applyProtection="1">
      <alignment horizontal="center" vertical="center" wrapText="1"/>
      <protection/>
    </xf>
    <xf numFmtId="0" fontId="1" fillId="0" borderId="24" xfId="0" applyNumberFormat="1" applyFont="1" applyFill="1" applyBorder="1" applyAlignment="1" applyProtection="1">
      <alignment horizontal="center" vertical="center" wrapText="1"/>
      <protection/>
    </xf>
    <xf numFmtId="0" fontId="1" fillId="0" borderId="20" xfId="0" applyNumberFormat="1" applyFont="1" applyFill="1" applyBorder="1" applyAlignment="1" applyProtection="1">
      <alignment horizontal="center" vertical="center" wrapText="1"/>
      <protection/>
    </xf>
    <xf numFmtId="0" fontId="1" fillId="0" borderId="20" xfId="0" applyNumberFormat="1" applyFont="1" applyFill="1" applyBorder="1" applyAlignment="1" applyProtection="1">
      <alignment horizontal="center" vertical="center"/>
      <protection/>
    </xf>
    <xf numFmtId="49" fontId="1" fillId="0" borderId="21" xfId="0" applyNumberFormat="1" applyFont="1" applyFill="1" applyBorder="1" applyAlignment="1" applyProtection="1">
      <alignment vertical="center" wrapText="1"/>
      <protection/>
    </xf>
    <xf numFmtId="181" fontId="1" fillId="0" borderId="19" xfId="0" applyNumberFormat="1" applyFont="1" applyFill="1" applyBorder="1" applyAlignment="1" applyProtection="1">
      <alignment vertical="center" wrapText="1"/>
      <protection/>
    </xf>
    <xf numFmtId="181" fontId="1" fillId="0" borderId="22" xfId="0" applyNumberFormat="1" applyFont="1" applyFill="1" applyBorder="1" applyAlignment="1" applyProtection="1">
      <alignment vertical="center" wrapText="1"/>
      <protection/>
    </xf>
    <xf numFmtId="0" fontId="8" fillId="0" borderId="0" xfId="0" applyNumberFormat="1" applyFont="1" applyFill="1" applyAlignment="1">
      <alignment/>
    </xf>
    <xf numFmtId="0" fontId="8" fillId="0" borderId="0" xfId="0" applyNumberFormat="1" applyFont="1" applyFill="1" applyAlignment="1">
      <alignment horizontal="centerContinuous" vertical="center"/>
    </xf>
    <xf numFmtId="0" fontId="8" fillId="0" borderId="0" xfId="0" applyNumberFormat="1" applyFont="1" applyFill="1" applyAlignment="1">
      <alignment horizontal="right" vertical="center"/>
    </xf>
    <xf numFmtId="0" fontId="1" fillId="0" borderId="0" xfId="0" applyNumberFormat="1" applyFont="1" applyFill="1" applyAlignment="1">
      <alignment/>
    </xf>
    <xf numFmtId="0" fontId="1" fillId="0" borderId="21" xfId="0" applyNumberFormat="1" applyFont="1" applyFill="1" applyBorder="1" applyAlignment="1" applyProtection="1">
      <alignment horizontal="center" vertical="center" wrapText="1"/>
      <protection/>
    </xf>
    <xf numFmtId="1" fontId="1" fillId="0" borderId="28" xfId="0" applyNumberFormat="1" applyFont="1" applyFill="1" applyBorder="1" applyAlignment="1" applyProtection="1">
      <alignment horizontal="center" vertical="center"/>
      <protection/>
    </xf>
    <xf numFmtId="0" fontId="1" fillId="0" borderId="28" xfId="0" applyNumberFormat="1" applyFont="1" applyFill="1" applyBorder="1" applyAlignment="1" applyProtection="1">
      <alignment horizontal="centerContinuous" vertical="center"/>
      <protection/>
    </xf>
    <xf numFmtId="0" fontId="1" fillId="0" borderId="40" xfId="0" applyNumberFormat="1" applyFont="1" applyFill="1" applyBorder="1" applyAlignment="1" applyProtection="1">
      <alignment horizontal="centerContinuous" vertical="center"/>
      <protection/>
    </xf>
    <xf numFmtId="1" fontId="1" fillId="0" borderId="42" xfId="0" applyNumberFormat="1" applyFont="1" applyFill="1" applyBorder="1" applyAlignment="1" applyProtection="1">
      <alignment horizontal="center" vertical="center" wrapText="1"/>
      <protection/>
    </xf>
    <xf numFmtId="1" fontId="1" fillId="0" borderId="24" xfId="0" applyNumberFormat="1" applyFont="1" applyFill="1" applyBorder="1" applyAlignment="1" applyProtection="1">
      <alignment horizontal="center" vertical="center"/>
      <protection/>
    </xf>
    <xf numFmtId="0" fontId="1" fillId="0" borderId="27" xfId="0" applyNumberFormat="1" applyFont="1" applyFill="1" applyBorder="1" applyAlignment="1" applyProtection="1">
      <alignment horizontal="center" vertical="center" wrapText="1"/>
      <protection/>
    </xf>
    <xf numFmtId="0" fontId="1" fillId="0" borderId="0" xfId="0" applyNumberFormat="1" applyFont="1" applyFill="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1" fontId="1" fillId="0" borderId="20" xfId="0" applyNumberFormat="1" applyFont="1" applyFill="1" applyBorder="1" applyAlignment="1" applyProtection="1">
      <alignment horizontal="center" vertical="center" wrapText="1"/>
      <protection/>
    </xf>
    <xf numFmtId="49" fontId="1" fillId="0" borderId="19" xfId="0" applyNumberFormat="1" applyFont="1" applyFill="1" applyBorder="1" applyAlignment="1" applyProtection="1">
      <alignment vertical="center" wrapText="1"/>
      <protection/>
    </xf>
    <xf numFmtId="181" fontId="1" fillId="0" borderId="21" xfId="0" applyNumberFormat="1" applyFont="1" applyFill="1" applyBorder="1" applyAlignment="1" applyProtection="1">
      <alignment vertical="center" wrapText="1"/>
      <protection/>
    </xf>
    <xf numFmtId="181" fontId="1" fillId="0" borderId="23" xfId="0" applyNumberFormat="1" applyFont="1" applyFill="1" applyBorder="1" applyAlignment="1" applyProtection="1">
      <alignment vertical="center" wrapText="1"/>
      <protection/>
    </xf>
    <xf numFmtId="0" fontId="1" fillId="0" borderId="38" xfId="0" applyNumberFormat="1" applyFont="1" applyFill="1" applyBorder="1" applyAlignment="1" applyProtection="1">
      <alignment horizontal="center" vertical="center"/>
      <protection/>
    </xf>
    <xf numFmtId="0" fontId="1" fillId="0" borderId="39" xfId="0" applyNumberFormat="1" applyFont="1" applyFill="1" applyBorder="1" applyAlignment="1" applyProtection="1">
      <alignment horizontal="center" vertical="center"/>
      <protection/>
    </xf>
    <xf numFmtId="0" fontId="1" fillId="0" borderId="32" xfId="0" applyNumberFormat="1" applyFont="1" applyFill="1" applyBorder="1" applyAlignment="1" applyProtection="1">
      <alignment horizontal="center" vertical="center"/>
      <protection/>
    </xf>
    <xf numFmtId="1" fontId="1" fillId="0" borderId="29" xfId="0" applyNumberFormat="1" applyFont="1" applyFill="1" applyBorder="1" applyAlignment="1" applyProtection="1">
      <alignment horizontal="center" vertical="center" wrapText="1"/>
      <protection/>
    </xf>
    <xf numFmtId="0" fontId="1" fillId="0" borderId="40" xfId="0" applyNumberFormat="1" applyFont="1" applyFill="1" applyBorder="1" applyAlignment="1" applyProtection="1">
      <alignment horizontal="left"/>
      <protection/>
    </xf>
    <xf numFmtId="1" fontId="1" fillId="0" borderId="22" xfId="0" applyNumberFormat="1" applyFont="1" applyFill="1" applyBorder="1" applyAlignment="1" applyProtection="1">
      <alignment horizontal="center" vertical="center" wrapText="1"/>
      <protection/>
    </xf>
    <xf numFmtId="1" fontId="1" fillId="0" borderId="21" xfId="0" applyNumberFormat="1" applyFont="1" applyFill="1" applyBorder="1" applyAlignment="1" applyProtection="1">
      <alignment horizontal="center" vertical="center" wrapText="1"/>
      <protection/>
    </xf>
    <xf numFmtId="49" fontId="1" fillId="0" borderId="28" xfId="0" applyNumberFormat="1" applyFont="1" applyFill="1" applyBorder="1" applyAlignment="1" applyProtection="1">
      <alignment vertical="center" wrapText="1"/>
      <protection/>
    </xf>
    <xf numFmtId="181" fontId="1" fillId="0" borderId="42" xfId="0" applyNumberFormat="1" applyFont="1" applyFill="1" applyBorder="1" applyAlignment="1" applyProtection="1">
      <alignment vertical="center" wrapText="1"/>
      <protection/>
    </xf>
    <xf numFmtId="0" fontId="1" fillId="0" borderId="23" xfId="0" applyNumberFormat="1" applyFont="1" applyFill="1" applyBorder="1" applyAlignment="1" applyProtection="1">
      <alignment horizontal="center" vertical="center" wrapText="1"/>
      <protection/>
    </xf>
    <xf numFmtId="1" fontId="1" fillId="0" borderId="29" xfId="0" applyNumberFormat="1" applyFont="1" applyFill="1" applyBorder="1" applyAlignment="1" applyProtection="1">
      <alignment horizontal="center" vertical="center"/>
      <protection/>
    </xf>
    <xf numFmtId="0" fontId="1" fillId="0" borderId="40" xfId="0" applyNumberFormat="1" applyFont="1" applyFill="1" applyBorder="1" applyAlignment="1" applyProtection="1">
      <alignment horizontal="center" vertical="center" wrapText="1"/>
      <protection/>
    </xf>
    <xf numFmtId="1" fontId="1" fillId="0" borderId="19" xfId="0" applyNumberFormat="1" applyFont="1" applyFill="1" applyBorder="1" applyAlignment="1" applyProtection="1">
      <alignment horizontal="center" vertical="center" wrapText="1"/>
      <protection/>
    </xf>
    <xf numFmtId="1" fontId="1" fillId="0" borderId="20" xfId="0" applyNumberFormat="1" applyFont="1" applyFill="1" applyBorder="1" applyAlignment="1" applyProtection="1">
      <alignment horizontal="center" vertical="center"/>
      <protection/>
    </xf>
    <xf numFmtId="0" fontId="1" fillId="0" borderId="43" xfId="0" applyNumberFormat="1" applyFont="1" applyFill="1" applyBorder="1" applyAlignment="1" applyProtection="1">
      <alignment horizontal="center" vertical="center" wrapText="1"/>
      <protection/>
    </xf>
    <xf numFmtId="49" fontId="1" fillId="0" borderId="22" xfId="0" applyNumberFormat="1" applyFont="1" applyFill="1" applyBorder="1" applyAlignment="1" applyProtection="1">
      <alignment vertical="center" wrapText="1"/>
      <protection/>
    </xf>
    <xf numFmtId="1" fontId="0" fillId="0" borderId="0" xfId="0" applyAlignment="1">
      <alignment/>
    </xf>
    <xf numFmtId="0" fontId="1" fillId="0" borderId="0" xfId="0" applyNumberFormat="1" applyFont="1" applyAlignment="1">
      <alignment/>
    </xf>
    <xf numFmtId="0" fontId="9" fillId="0" borderId="0" xfId="0" applyNumberFormat="1" applyFont="1" applyAlignment="1">
      <alignment horizontal="center" vertical="center"/>
    </xf>
    <xf numFmtId="0" fontId="1" fillId="0" borderId="40" xfId="0" applyNumberFormat="1" applyFont="1" applyBorder="1" applyAlignment="1">
      <alignment horizontal="left"/>
    </xf>
    <xf numFmtId="0" fontId="0" fillId="43" borderId="0" xfId="0" applyNumberFormat="1" applyFill="1" applyAlignment="1">
      <alignment/>
    </xf>
    <xf numFmtId="0" fontId="1" fillId="0" borderId="24" xfId="0" applyNumberFormat="1" applyFont="1" applyBorder="1" applyAlignment="1">
      <alignment horizontal="center" vertical="center"/>
    </xf>
    <xf numFmtId="0" fontId="1" fillId="0" borderId="43"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 fillId="0" borderId="21" xfId="0" applyNumberFormat="1" applyFont="1" applyBorder="1" applyAlignment="1">
      <alignment horizontal="center" vertical="center" wrapText="1"/>
    </xf>
    <xf numFmtId="0" fontId="1" fillId="43" borderId="38" xfId="0" applyNumberFormat="1" applyFont="1" applyFill="1" applyBorder="1" applyAlignment="1">
      <alignment horizontal="center" vertical="center"/>
    </xf>
    <xf numFmtId="0" fontId="1" fillId="43" borderId="39" xfId="0" applyNumberFormat="1" applyFont="1" applyFill="1" applyBorder="1" applyAlignment="1">
      <alignment horizontal="center" vertical="center"/>
    </xf>
    <xf numFmtId="0" fontId="1" fillId="0" borderId="38" xfId="0" applyNumberFormat="1" applyFont="1" applyBorder="1" applyAlignment="1">
      <alignment horizontal="center" vertical="center"/>
    </xf>
    <xf numFmtId="0" fontId="1" fillId="0" borderId="39" xfId="0" applyNumberFormat="1" applyFont="1" applyBorder="1" applyAlignment="1">
      <alignment horizontal="center" vertical="center"/>
    </xf>
    <xf numFmtId="0" fontId="1" fillId="0" borderId="32" xfId="0" applyNumberFormat="1" applyFont="1" applyBorder="1" applyAlignment="1">
      <alignment horizontal="center" vertical="center"/>
    </xf>
    <xf numFmtId="0" fontId="1" fillId="0" borderId="19" xfId="0" applyNumberFormat="1" applyFont="1" applyBorder="1" applyAlignment="1">
      <alignment horizontal="center" vertical="center" wrapText="1"/>
    </xf>
    <xf numFmtId="0" fontId="1" fillId="0" borderId="42" xfId="0" applyNumberFormat="1" applyFont="1" applyBorder="1" applyAlignment="1">
      <alignment horizontal="center" vertical="center" wrapText="1"/>
    </xf>
    <xf numFmtId="0" fontId="1" fillId="0" borderId="41" xfId="0" applyNumberFormat="1" applyFont="1" applyBorder="1" applyAlignment="1">
      <alignment horizontal="center" vertical="center" wrapText="1"/>
    </xf>
    <xf numFmtId="0" fontId="1" fillId="0" borderId="26" xfId="0" applyNumberFormat="1" applyFont="1" applyBorder="1" applyAlignment="1">
      <alignment horizontal="center" vertical="center" wrapText="1"/>
    </xf>
    <xf numFmtId="0" fontId="1" fillId="0" borderId="24" xfId="0" applyNumberFormat="1" applyFont="1" applyBorder="1" applyAlignment="1">
      <alignment horizontal="center" vertical="center" wrapText="1"/>
    </xf>
    <xf numFmtId="0" fontId="1" fillId="0" borderId="20" xfId="0" applyNumberFormat="1" applyFont="1" applyBorder="1" applyAlignment="1">
      <alignment horizontal="center" vertical="center" wrapText="1"/>
    </xf>
    <xf numFmtId="49" fontId="1" fillId="0" borderId="19" xfId="0" applyNumberFormat="1" applyFont="1" applyBorder="1" applyAlignment="1">
      <alignment vertical="center" wrapText="1"/>
    </xf>
    <xf numFmtId="4" fontId="1" fillId="0" borderId="21" xfId="0" applyNumberFormat="1" applyFont="1" applyBorder="1" applyAlignment="1">
      <alignment vertical="center" wrapText="1"/>
    </xf>
    <xf numFmtId="49" fontId="1" fillId="0" borderId="19" xfId="0" applyNumberFormat="1" applyFont="1" applyFill="1" applyBorder="1" applyAlignment="1">
      <alignment vertical="center" wrapText="1"/>
    </xf>
    <xf numFmtId="4" fontId="1" fillId="0" borderId="19" xfId="0" applyNumberFormat="1" applyFont="1" applyBorder="1" applyAlignment="1">
      <alignment vertical="center" wrapText="1"/>
    </xf>
    <xf numFmtId="0" fontId="1" fillId="43" borderId="32" xfId="0" applyNumberFormat="1" applyFont="1" applyFill="1" applyBorder="1" applyAlignment="1">
      <alignment horizontal="center" vertical="center"/>
    </xf>
    <xf numFmtId="0" fontId="1" fillId="43" borderId="44" xfId="0" applyNumberFormat="1" applyFont="1" applyFill="1" applyBorder="1" applyAlignment="1">
      <alignment horizontal="center" vertical="center"/>
    </xf>
    <xf numFmtId="1" fontId="0" fillId="0" borderId="19" xfId="0" applyFont="1" applyBorder="1" applyAlignment="1">
      <alignment horizontal="center" vertical="center"/>
    </xf>
    <xf numFmtId="1" fontId="0" fillId="0" borderId="19" xfId="0" applyBorder="1" applyAlignment="1">
      <alignment horizontal="center" vertical="center"/>
    </xf>
    <xf numFmtId="0" fontId="1" fillId="0" borderId="42" xfId="0" applyNumberFormat="1" applyFont="1" applyBorder="1" applyAlignment="1">
      <alignment vertical="center" wrapText="1"/>
    </xf>
    <xf numFmtId="0" fontId="1" fillId="49" borderId="42" xfId="0" applyNumberFormat="1" applyFont="1" applyFill="1" applyBorder="1" applyAlignment="1">
      <alignment vertical="center" wrapText="1"/>
    </xf>
    <xf numFmtId="0" fontId="1" fillId="49" borderId="42" xfId="0" applyNumberFormat="1" applyFont="1" applyFill="1" applyBorder="1" applyAlignment="1">
      <alignment vertical="center" wrapText="1"/>
    </xf>
    <xf numFmtId="4" fontId="1" fillId="49" borderId="19" xfId="0" applyNumberFormat="1" applyFont="1" applyFill="1" applyBorder="1" applyAlignment="1">
      <alignment vertical="center" wrapText="1"/>
    </xf>
    <xf numFmtId="0" fontId="1" fillId="43" borderId="45" xfId="0" applyNumberFormat="1" applyFont="1" applyFill="1" applyBorder="1" applyAlignment="1">
      <alignment horizontal="center" vertical="center"/>
    </xf>
    <xf numFmtId="0" fontId="1" fillId="0" borderId="28" xfId="0" applyNumberFormat="1" applyFont="1" applyBorder="1" applyAlignment="1">
      <alignment horizontal="center" vertical="center" wrapText="1"/>
    </xf>
    <xf numFmtId="0" fontId="1" fillId="0" borderId="28" xfId="0" applyNumberFormat="1" applyFont="1" applyBorder="1" applyAlignment="1">
      <alignment vertical="center" wrapText="1"/>
    </xf>
    <xf numFmtId="1" fontId="1" fillId="0" borderId="42" xfId="0" applyFont="1" applyBorder="1" applyAlignment="1">
      <alignment horizontal="center" vertical="center" wrapText="1"/>
    </xf>
    <xf numFmtId="1" fontId="1" fillId="0" borderId="20" xfId="0" applyFont="1" applyBorder="1" applyAlignment="1">
      <alignment horizontal="center" vertical="center" wrapText="1"/>
    </xf>
    <xf numFmtId="1" fontId="0" fillId="0" borderId="38" xfId="0" applyBorder="1" applyAlignment="1">
      <alignment horizontal="center" vertical="center"/>
    </xf>
    <xf numFmtId="1" fontId="0" fillId="0" borderId="39" xfId="0" applyBorder="1" applyAlignment="1">
      <alignment horizontal="center" vertical="center"/>
    </xf>
    <xf numFmtId="1" fontId="0" fillId="0" borderId="32" xfId="0" applyBorder="1" applyAlignment="1">
      <alignment horizontal="center" vertical="center"/>
    </xf>
    <xf numFmtId="0" fontId="1" fillId="43" borderId="0" xfId="0" applyNumberFormat="1" applyFont="1" applyFill="1" applyAlignment="1">
      <alignment horizontal="right"/>
    </xf>
    <xf numFmtId="0" fontId="1" fillId="43" borderId="0" xfId="0" applyNumberFormat="1" applyFont="1" applyFill="1" applyAlignment="1">
      <alignment/>
    </xf>
    <xf numFmtId="0" fontId="1" fillId="43" borderId="22" xfId="0" applyNumberFormat="1" applyFont="1" applyFill="1" applyBorder="1" applyAlignment="1" applyProtection="1">
      <alignment horizontal="center" vertical="center"/>
      <protection/>
    </xf>
    <xf numFmtId="0" fontId="1" fillId="43" borderId="38" xfId="0" applyNumberFormat="1" applyFont="1" applyFill="1" applyBorder="1" applyAlignment="1" applyProtection="1">
      <alignment horizontal="center" vertical="center"/>
      <protection/>
    </xf>
    <xf numFmtId="0" fontId="1" fillId="43" borderId="39" xfId="0" applyNumberFormat="1" applyFont="1" applyFill="1" applyBorder="1" applyAlignment="1" applyProtection="1">
      <alignment horizontal="center" vertical="center"/>
      <protection/>
    </xf>
    <xf numFmtId="0" fontId="1" fillId="43" borderId="19" xfId="0" applyNumberFormat="1" applyFont="1" applyFill="1" applyBorder="1" applyAlignment="1" applyProtection="1">
      <alignment horizontal="center" vertical="center"/>
      <protection/>
    </xf>
    <xf numFmtId="1" fontId="1" fillId="0" borderId="38" xfId="0" applyNumberFormat="1" applyFont="1" applyFill="1" applyBorder="1" applyAlignment="1" applyProtection="1">
      <alignment horizontal="center" vertical="center"/>
      <protection/>
    </xf>
    <xf numFmtId="1" fontId="1" fillId="0" borderId="39" xfId="0" applyNumberFormat="1" applyFont="1" applyFill="1" applyBorder="1" applyAlignment="1" applyProtection="1">
      <alignment horizontal="center" vertical="center"/>
      <protection/>
    </xf>
    <xf numFmtId="0" fontId="1" fillId="0" borderId="41" xfId="0" applyNumberFormat="1" applyFont="1" applyFill="1" applyBorder="1" applyAlignment="1" applyProtection="1">
      <alignment horizontal="center" vertical="center" wrapText="1"/>
      <protection/>
    </xf>
    <xf numFmtId="0" fontId="1" fillId="43" borderId="20" xfId="0" applyNumberFormat="1" applyFont="1" applyFill="1" applyBorder="1" applyAlignment="1" applyProtection="1">
      <alignment horizontal="center" vertical="center"/>
      <protection/>
    </xf>
    <xf numFmtId="0" fontId="1" fillId="43" borderId="41" xfId="0" applyNumberFormat="1" applyFont="1" applyFill="1" applyBorder="1" applyAlignment="1" applyProtection="1">
      <alignment horizontal="center" vertical="center" wrapText="1"/>
      <protection/>
    </xf>
    <xf numFmtId="0" fontId="10" fillId="43" borderId="0" xfId="0" applyNumberFormat="1" applyFont="1" applyFill="1" applyAlignment="1">
      <alignment/>
    </xf>
    <xf numFmtId="0" fontId="0" fillId="43" borderId="0" xfId="0" applyNumberFormat="1" applyFont="1" applyFill="1" applyAlignment="1">
      <alignment/>
    </xf>
    <xf numFmtId="0" fontId="1" fillId="43" borderId="32" xfId="0" applyNumberFormat="1" applyFont="1" applyFill="1" applyBorder="1" applyAlignment="1" applyProtection="1">
      <alignment horizontal="center" vertical="center"/>
      <protection/>
    </xf>
    <xf numFmtId="1" fontId="1" fillId="0" borderId="32" xfId="0" applyNumberFormat="1" applyFont="1" applyFill="1" applyBorder="1" applyAlignment="1" applyProtection="1">
      <alignment horizontal="center" vertical="center"/>
      <protection/>
    </xf>
    <xf numFmtId="0" fontId="1" fillId="0" borderId="25" xfId="0" applyNumberFormat="1" applyFont="1" applyFill="1" applyBorder="1" applyAlignment="1" applyProtection="1">
      <alignment horizontal="center" vertical="center" wrapText="1"/>
      <protection/>
    </xf>
    <xf numFmtId="0" fontId="0" fillId="43" borderId="0" xfId="0" applyNumberFormat="1" applyFont="1" applyFill="1" applyAlignment="1">
      <alignment/>
    </xf>
    <xf numFmtId="0" fontId="10" fillId="0" borderId="0" xfId="0" applyNumberFormat="1" applyFont="1" applyFill="1" applyAlignment="1">
      <alignment/>
    </xf>
    <xf numFmtId="0" fontId="8" fillId="0" borderId="0" xfId="0" applyNumberFormat="1" applyFont="1" applyFill="1" applyBorder="1" applyAlignment="1" applyProtection="1">
      <alignment horizontal="left"/>
      <protection/>
    </xf>
    <xf numFmtId="0" fontId="8" fillId="0" borderId="38" xfId="0" applyNumberFormat="1" applyFont="1" applyFill="1" applyBorder="1" applyAlignment="1">
      <alignment horizontal="center" vertical="center"/>
    </xf>
    <xf numFmtId="0" fontId="8" fillId="0" borderId="32" xfId="0" applyNumberFormat="1" applyFont="1" applyFill="1" applyBorder="1" applyAlignment="1">
      <alignment horizontal="center" vertical="center"/>
    </xf>
    <xf numFmtId="0" fontId="8" fillId="0" borderId="39" xfId="0" applyNumberFormat="1" applyFont="1" applyFill="1" applyBorder="1" applyAlignment="1">
      <alignment horizontal="center" vertical="center"/>
    </xf>
    <xf numFmtId="0" fontId="8" fillId="0" borderId="42" xfId="0" applyNumberFormat="1" applyFont="1" applyFill="1" applyBorder="1" applyAlignment="1">
      <alignment horizontal="center" vertical="center"/>
    </xf>
    <xf numFmtId="0" fontId="8" fillId="0" borderId="41" xfId="0" applyNumberFormat="1" applyFont="1" applyFill="1" applyBorder="1" applyAlignment="1">
      <alignment horizontal="center" vertical="center"/>
    </xf>
    <xf numFmtId="4" fontId="8" fillId="0" borderId="42" xfId="0" applyNumberFormat="1" applyFont="1" applyFill="1" applyBorder="1" applyAlignment="1" applyProtection="1">
      <alignment horizontal="center" vertical="center"/>
      <protection/>
    </xf>
    <xf numFmtId="0" fontId="8" fillId="0" borderId="21" xfId="0" applyNumberFormat="1" applyFont="1" applyFill="1" applyBorder="1" applyAlignment="1">
      <alignment vertical="center"/>
    </xf>
    <xf numFmtId="181" fontId="8" fillId="0" borderId="20" xfId="0" applyNumberFormat="1" applyFont="1" applyFill="1" applyBorder="1" applyAlignment="1" applyProtection="1">
      <alignment vertical="center" wrapText="1"/>
      <protection/>
    </xf>
    <xf numFmtId="0" fontId="1" fillId="0" borderId="23" xfId="0" applyNumberFormat="1" applyFont="1" applyFill="1" applyBorder="1" applyAlignment="1">
      <alignment vertical="center"/>
    </xf>
    <xf numFmtId="181" fontId="8" fillId="0" borderId="24" xfId="0" applyNumberFormat="1" applyFont="1" applyFill="1" applyBorder="1" applyAlignment="1" applyProtection="1">
      <alignment vertical="center" wrapText="1"/>
      <protection/>
    </xf>
    <xf numFmtId="1" fontId="8" fillId="0" borderId="19" xfId="0" applyNumberFormat="1" applyFont="1" applyFill="1" applyBorder="1" applyAlignment="1">
      <alignment vertical="center"/>
    </xf>
    <xf numFmtId="0" fontId="1" fillId="0" borderId="19" xfId="0" applyNumberFormat="1" applyFont="1" applyFill="1" applyBorder="1" applyAlignment="1">
      <alignment vertical="center"/>
    </xf>
    <xf numFmtId="0" fontId="1" fillId="0" borderId="20" xfId="0" applyNumberFormat="1" applyFont="1" applyFill="1" applyBorder="1" applyAlignment="1">
      <alignment vertical="center"/>
    </xf>
    <xf numFmtId="1" fontId="8" fillId="0" borderId="21" xfId="0" applyNumberFormat="1" applyFont="1" applyFill="1" applyBorder="1" applyAlignment="1">
      <alignment vertical="center"/>
    </xf>
    <xf numFmtId="181" fontId="8" fillId="0" borderId="46" xfId="0" applyNumberFormat="1" applyFont="1" applyFill="1" applyBorder="1" applyAlignment="1" applyProtection="1">
      <alignment vertical="center" wrapText="1"/>
      <protection/>
    </xf>
    <xf numFmtId="0" fontId="1" fillId="0" borderId="46" xfId="0" applyNumberFormat="1" applyFont="1" applyFill="1" applyBorder="1" applyAlignment="1">
      <alignment vertical="center"/>
    </xf>
    <xf numFmtId="0" fontId="8" fillId="0" borderId="19" xfId="0" applyNumberFormat="1" applyFont="1" applyFill="1" applyBorder="1" applyAlignment="1">
      <alignment vertical="center"/>
    </xf>
    <xf numFmtId="181" fontId="8" fillId="0" borderId="28" xfId="0" applyNumberFormat="1" applyFont="1" applyFill="1" applyBorder="1" applyAlignment="1" applyProtection="1">
      <alignment vertical="center" wrapText="1"/>
      <protection/>
    </xf>
    <xf numFmtId="0" fontId="1" fillId="0" borderId="33" xfId="0" applyNumberFormat="1" applyFont="1" applyFill="1" applyBorder="1" applyAlignment="1">
      <alignment vertical="center"/>
    </xf>
    <xf numFmtId="181" fontId="8" fillId="0" borderId="41" xfId="0" applyNumberFormat="1" applyFont="1" applyFill="1" applyBorder="1" applyAlignment="1" applyProtection="1">
      <alignment vertical="center" wrapText="1"/>
      <protection/>
    </xf>
    <xf numFmtId="181" fontId="8" fillId="0" borderId="33" xfId="0" applyNumberFormat="1" applyFont="1" applyFill="1" applyBorder="1" applyAlignment="1" applyProtection="1">
      <alignment vertical="center" wrapText="1"/>
      <protection/>
    </xf>
    <xf numFmtId="181" fontId="8" fillId="0" borderId="21" xfId="0" applyNumberFormat="1" applyFont="1" applyFill="1" applyBorder="1" applyAlignment="1" applyProtection="1">
      <alignment vertical="center" wrapText="1"/>
      <protection/>
    </xf>
    <xf numFmtId="0" fontId="8" fillId="0" borderId="19" xfId="0" applyNumberFormat="1" applyFont="1" applyFill="1" applyBorder="1" applyAlignment="1">
      <alignment horizontal="center" vertical="center"/>
    </xf>
    <xf numFmtId="181" fontId="8" fillId="0" borderId="21" xfId="0" applyNumberFormat="1" applyFont="1" applyFill="1" applyBorder="1" applyAlignment="1">
      <alignment vertical="center" wrapText="1"/>
    </xf>
    <xf numFmtId="0" fontId="8" fillId="0" borderId="46" xfId="0" applyNumberFormat="1" applyFont="1" applyFill="1" applyBorder="1" applyAlignment="1">
      <alignment horizontal="center" vertical="center"/>
    </xf>
    <xf numFmtId="181" fontId="8" fillId="0" borderId="46" xfId="0" applyNumberFormat="1" applyFont="1" applyFill="1" applyBorder="1" applyAlignment="1">
      <alignment vertical="center" wrapText="1"/>
    </xf>
    <xf numFmtId="0" fontId="8" fillId="0" borderId="46" xfId="0" applyNumberFormat="1" applyFont="1" applyFill="1" applyBorder="1" applyAlignment="1">
      <alignment vertical="center"/>
    </xf>
    <xf numFmtId="181" fontId="8" fillId="0" borderId="21" xfId="0" applyNumberFormat="1" applyFont="1" applyFill="1" applyBorder="1" applyAlignment="1">
      <alignment horizontal="right" vertical="center" wrapText="1"/>
    </xf>
    <xf numFmtId="0" fontId="8" fillId="43" borderId="0" xfId="0" applyNumberFormat="1" applyFont="1" applyFill="1" applyAlignment="1">
      <alignment/>
    </xf>
    <xf numFmtId="0" fontId="8" fillId="43" borderId="0" xfId="0" applyNumberFormat="1" applyFont="1" applyFill="1" applyAlignment="1">
      <alignment/>
    </xf>
    <xf numFmtId="0" fontId="8" fillId="43" borderId="22" xfId="0" applyNumberFormat="1" applyFont="1" applyFill="1" applyBorder="1" applyAlignment="1" applyProtection="1">
      <alignment horizontal="center" vertical="center"/>
      <protection/>
    </xf>
    <xf numFmtId="0" fontId="8" fillId="43" borderId="21" xfId="0" applyNumberFormat="1" applyFont="1" applyFill="1" applyBorder="1" applyAlignment="1" applyProtection="1">
      <alignment horizontal="center" vertical="center"/>
      <protection/>
    </xf>
    <xf numFmtId="0" fontId="8" fillId="0" borderId="21" xfId="0" applyNumberFormat="1" applyFont="1" applyFill="1" applyBorder="1" applyAlignment="1" applyProtection="1">
      <alignment horizontal="center" vertical="center" wrapText="1"/>
      <protection/>
    </xf>
    <xf numFmtId="0" fontId="8" fillId="0" borderId="29" xfId="0" applyNumberFormat="1" applyFont="1" applyFill="1" applyBorder="1" applyAlignment="1" applyProtection="1">
      <alignment horizontal="center" vertical="center" wrapText="1"/>
      <protection/>
    </xf>
    <xf numFmtId="0" fontId="8" fillId="0" borderId="40" xfId="0" applyNumberFormat="1" applyFont="1" applyFill="1" applyBorder="1" applyAlignment="1" applyProtection="1">
      <alignment horizontal="center" vertical="center" wrapText="1"/>
      <protection/>
    </xf>
    <xf numFmtId="0" fontId="8" fillId="43" borderId="41" xfId="0" applyNumberFormat="1" applyFont="1" applyFill="1" applyBorder="1" applyAlignment="1">
      <alignment horizontal="center" vertical="center" wrapText="1"/>
    </xf>
    <xf numFmtId="0" fontId="8" fillId="0" borderId="26" xfId="0" applyNumberFormat="1" applyFont="1" applyFill="1" applyBorder="1" applyAlignment="1">
      <alignment horizontal="center" vertical="center" wrapText="1"/>
    </xf>
    <xf numFmtId="0" fontId="8" fillId="0" borderId="19"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49" fontId="8" fillId="0" borderId="21" xfId="0" applyNumberFormat="1" applyFont="1" applyFill="1" applyBorder="1" applyAlignment="1" applyProtection="1">
      <alignment vertical="center" wrapText="1"/>
      <protection/>
    </xf>
    <xf numFmtId="49" fontId="8" fillId="0" borderId="28" xfId="0" applyNumberFormat="1" applyFont="1" applyFill="1" applyBorder="1" applyAlignment="1" applyProtection="1">
      <alignment vertical="center" wrapText="1"/>
      <protection/>
    </xf>
    <xf numFmtId="0" fontId="8" fillId="43" borderId="0" xfId="0" applyNumberFormat="1" applyFont="1" applyFill="1" applyAlignment="1">
      <alignment horizontal="right" vertical="center"/>
    </xf>
    <xf numFmtId="181" fontId="8" fillId="0" borderId="42" xfId="0" applyNumberFormat="1" applyFont="1" applyFill="1" applyBorder="1" applyAlignment="1" applyProtection="1">
      <alignment vertical="center" wrapText="1"/>
      <protection/>
    </xf>
    <xf numFmtId="0" fontId="1" fillId="43" borderId="21" xfId="0" applyNumberFormat="1" applyFont="1" applyFill="1" applyBorder="1" applyAlignment="1" applyProtection="1">
      <alignment horizontal="center" vertical="center" wrapText="1"/>
      <protection/>
    </xf>
    <xf numFmtId="1" fontId="0" fillId="0" borderId="38" xfId="0" applyNumberFormat="1" applyFont="1" applyFill="1" applyBorder="1" applyAlignment="1">
      <alignment horizontal="center" vertical="center"/>
    </xf>
    <xf numFmtId="1" fontId="0" fillId="0" borderId="39" xfId="0" applyNumberFormat="1" applyFont="1" applyFill="1" applyBorder="1" applyAlignment="1">
      <alignment horizontal="center" vertical="center"/>
    </xf>
    <xf numFmtId="182" fontId="1" fillId="0" borderId="19" xfId="0" applyNumberFormat="1" applyFont="1" applyFill="1" applyBorder="1" applyAlignment="1" applyProtection="1">
      <alignment horizontal="center" vertical="center" wrapText="1"/>
      <protection/>
    </xf>
    <xf numFmtId="0" fontId="1" fillId="43" borderId="19" xfId="0" applyNumberFormat="1" applyFont="1" applyFill="1" applyBorder="1" applyAlignment="1" applyProtection="1">
      <alignment horizontal="center" vertical="center" wrapText="1"/>
      <protection/>
    </xf>
    <xf numFmtId="0" fontId="1" fillId="0" borderId="42" xfId="0" applyNumberFormat="1" applyFont="1" applyFill="1" applyBorder="1" applyAlignment="1" applyProtection="1">
      <alignment horizontal="center" vertical="center" wrapText="1"/>
      <protection/>
    </xf>
    <xf numFmtId="182" fontId="1" fillId="0" borderId="20" xfId="0" applyNumberFormat="1" applyFont="1" applyFill="1" applyBorder="1" applyAlignment="1" applyProtection="1">
      <alignment horizontal="center" vertical="center" wrapText="1"/>
      <protection/>
    </xf>
    <xf numFmtId="0" fontId="1" fillId="43" borderId="20" xfId="0" applyNumberFormat="1" applyFont="1" applyFill="1" applyBorder="1" applyAlignment="1" applyProtection="1">
      <alignment horizontal="center" vertical="center" wrapText="1"/>
      <protection/>
    </xf>
    <xf numFmtId="0" fontId="1" fillId="43" borderId="0" xfId="0" applyNumberFormat="1" applyFont="1" applyFill="1" applyAlignment="1" applyProtection="1">
      <alignment horizontal="right" vertical="center"/>
      <protection/>
    </xf>
    <xf numFmtId="1" fontId="0" fillId="0" borderId="32" xfId="0" applyNumberFormat="1" applyFont="1" applyFill="1" applyBorder="1" applyAlignment="1">
      <alignment horizontal="center" vertical="center"/>
    </xf>
    <xf numFmtId="181" fontId="8" fillId="0" borderId="19" xfId="0" applyNumberFormat="1" applyFont="1" applyFill="1" applyBorder="1" applyAlignment="1" applyProtection="1">
      <alignment vertical="center" wrapText="1"/>
      <protection/>
    </xf>
    <xf numFmtId="0" fontId="8" fillId="0" borderId="23" xfId="0" applyNumberFormat="1" applyFont="1" applyFill="1" applyBorder="1" applyAlignment="1">
      <alignment vertical="center"/>
    </xf>
    <xf numFmtId="181" fontId="8" fillId="0" borderId="19" xfId="0" applyNumberFormat="1" applyFont="1" applyFill="1" applyBorder="1" applyAlignment="1">
      <alignment vertical="center" wrapText="1"/>
    </xf>
    <xf numFmtId="181" fontId="8" fillId="0" borderId="19" xfId="0" applyNumberFormat="1" applyFont="1" applyFill="1" applyBorder="1" applyAlignment="1">
      <alignment horizontal="right" vertical="center" wrapText="1"/>
    </xf>
    <xf numFmtId="0" fontId="6" fillId="0" borderId="0" xfId="0" applyNumberFormat="1" applyFont="1" applyFill="1" applyAlignment="1">
      <alignment horizontal="center"/>
    </xf>
    <xf numFmtId="0" fontId="11" fillId="0" borderId="0" xfId="0" applyNumberFormat="1" applyFont="1" applyFill="1" applyAlignment="1">
      <alignment/>
    </xf>
    <xf numFmtId="0" fontId="10" fillId="0" borderId="0" xfId="0" applyNumberFormat="1" applyFont="1" applyFill="1" applyAlignment="1">
      <alignment horizontal="center"/>
    </xf>
    <xf numFmtId="1" fontId="12" fillId="0" borderId="0" xfId="0" applyNumberFormat="1" applyFont="1" applyFill="1" applyAlignment="1">
      <alignment/>
    </xf>
    <xf numFmtId="183" fontId="13" fillId="0" borderId="0" xfId="0" applyNumberFormat="1" applyFont="1" applyFill="1" applyAlignment="1" applyProtection="1">
      <alignment horizontal="center" vertical="top"/>
      <protection/>
    </xf>
    <xf numFmtId="1" fontId="14" fillId="0" borderId="0" xfId="0" applyNumberFormat="1" applyFont="1" applyFill="1" applyAlignment="1">
      <alignment horizontal="center"/>
    </xf>
    <xf numFmtId="1" fontId="1" fillId="0" borderId="0" xfId="0" applyNumberFormat="1" applyFont="1" applyFill="1" applyAlignment="1" applyProtection="1">
      <alignment vertical="center"/>
      <protection/>
    </xf>
    <xf numFmtId="1" fontId="15" fillId="0" borderId="0" xfId="0" applyNumberFormat="1" applyFont="1" applyFill="1" applyAlignment="1">
      <alignment horizontal="center"/>
    </xf>
    <xf numFmtId="1" fontId="15" fillId="0" borderId="0" xfId="0" applyNumberFormat="1" applyFont="1" applyFill="1" applyAlignment="1">
      <alignment horizontal="center" vertical="center"/>
    </xf>
  </cellXfs>
  <cellStyles count="134">
    <cellStyle name="Normal" xfId="0"/>
    <cellStyle name="Currency [0]" xfId="15"/>
    <cellStyle name="20% - Accent1 1" xfId="16"/>
    <cellStyle name="20% - 强调文字颜色 3" xfId="17"/>
    <cellStyle name="输入" xfId="18"/>
    <cellStyle name="Currency" xfId="19"/>
    <cellStyle name="20% - Accent2 1 1"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标题 4" xfId="30"/>
    <cellStyle name="Note 1" xfId="31"/>
    <cellStyle name="Heading 2 1" xfId="32"/>
    <cellStyle name="20% - Accent3 1 1" xfId="33"/>
    <cellStyle name="60% - 强调文字颜色 2" xfId="34"/>
    <cellStyle name="警告文本" xfId="35"/>
    <cellStyle name="标题" xfId="36"/>
    <cellStyle name="解释性文本" xfId="37"/>
    <cellStyle name="标题 1" xfId="38"/>
    <cellStyle name="标题 2" xfId="39"/>
    <cellStyle name="40% - Accent1 1" xfId="40"/>
    <cellStyle name="60% - 强调文字颜色 1" xfId="41"/>
    <cellStyle name="标题 3" xfId="42"/>
    <cellStyle name="60% - 强调文字颜色 4" xfId="43"/>
    <cellStyle name="输出" xfId="44"/>
    <cellStyle name="计算" xfId="45"/>
    <cellStyle name="检查单元格" xfId="46"/>
    <cellStyle name="20% - 强调文字颜色 6" xfId="47"/>
    <cellStyle name="强调文字颜色 2" xfId="48"/>
    <cellStyle name="链接单元格" xfId="49"/>
    <cellStyle name="汇总" xfId="50"/>
    <cellStyle name="好" xfId="51"/>
    <cellStyle name="40% - Accent1 1 1"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Input 1" xfId="60"/>
    <cellStyle name="20% - Accent4 1 1" xfId="61"/>
    <cellStyle name="强调文字颜色 3" xfId="62"/>
    <cellStyle name="强调文字颜色 4" xfId="63"/>
    <cellStyle name="20% - 强调文字颜色 4" xfId="64"/>
    <cellStyle name="40% - Accent2 1" xfId="65"/>
    <cellStyle name="40% - 强调文字颜色 4" xfId="66"/>
    <cellStyle name="强调文字颜色 5" xfId="67"/>
    <cellStyle name="40% - 强调文字颜色 5" xfId="68"/>
    <cellStyle name="Heading 3 1" xfId="69"/>
    <cellStyle name="60% - 强调文字颜色 5" xfId="70"/>
    <cellStyle name="强调文字颜色 6" xfId="71"/>
    <cellStyle name="Accent3 1 1" xfId="72"/>
    <cellStyle name="40% - 强调文字颜色 6" xfId="73"/>
    <cellStyle name="60% - 强调文字颜色 6" xfId="74"/>
    <cellStyle name="20% - Accent1 1 1" xfId="75"/>
    <cellStyle name="20% - Accent2 1" xfId="76"/>
    <cellStyle name="20% - Accent3 1" xfId="77"/>
    <cellStyle name="20% - Accent4 1" xfId="78"/>
    <cellStyle name="常规 3" xfId="79"/>
    <cellStyle name="20% - Accent5 1" xfId="80"/>
    <cellStyle name="20% - Accent5 1 1" xfId="81"/>
    <cellStyle name="20% - Accent6 1" xfId="82"/>
    <cellStyle name="20% - Accent6 1 1" xfId="83"/>
    <cellStyle name="40% - Accent2 1 1" xfId="84"/>
    <cellStyle name="40% - Accent3 1" xfId="85"/>
    <cellStyle name="40% - Accent3 1 1" xfId="86"/>
    <cellStyle name="40% - Accent4 1" xfId="87"/>
    <cellStyle name="40% - Accent4 1 1" xfId="88"/>
    <cellStyle name="40% - Accent5 1" xfId="89"/>
    <cellStyle name="40% - Accent5 1 1" xfId="90"/>
    <cellStyle name="40% - Accent6 1" xfId="91"/>
    <cellStyle name="40% - Accent6 1 1" xfId="92"/>
    <cellStyle name="60% - Accent1 1" xfId="93"/>
    <cellStyle name="Title 1 1" xfId="94"/>
    <cellStyle name="60% - Accent1 1 1" xfId="95"/>
    <cellStyle name="60% - Accent2 1" xfId="96"/>
    <cellStyle name="60% - Accent2 1 1" xfId="97"/>
    <cellStyle name="60% - Accent3 1" xfId="98"/>
    <cellStyle name="60% - Accent3 1 1" xfId="99"/>
    <cellStyle name="60% - Accent4 1" xfId="100"/>
    <cellStyle name="60% - Accent4 1 1" xfId="101"/>
    <cellStyle name="60% - Accent5 1" xfId="102"/>
    <cellStyle name="60% - Accent5 1 1" xfId="103"/>
    <cellStyle name="60% - Accent6 1" xfId="104"/>
    <cellStyle name="60% - Accent6 1 1" xfId="105"/>
    <cellStyle name="Accent1 1" xfId="106"/>
    <cellStyle name="Accent1 1 1" xfId="107"/>
    <cellStyle name="Accent2 1" xfId="108"/>
    <cellStyle name="Accent2 1 1" xfId="109"/>
    <cellStyle name="Output 1" xfId="110"/>
    <cellStyle name="Accent3 1" xfId="111"/>
    <cellStyle name="Accent4 1" xfId="112"/>
    <cellStyle name="Accent4 1 1" xfId="113"/>
    <cellStyle name="Accent5 1" xfId="114"/>
    <cellStyle name="Accent5 1 1" xfId="115"/>
    <cellStyle name="Accent6 1" xfId="116"/>
    <cellStyle name="Accent6 1 1" xfId="117"/>
    <cellStyle name="Bad 1" xfId="118"/>
    <cellStyle name="Bad 1 1" xfId="119"/>
    <cellStyle name="Calculation 1" xfId="120"/>
    <cellStyle name="Calculation 1 1" xfId="121"/>
    <cellStyle name="Check Cell 1" xfId="122"/>
    <cellStyle name="Check Cell 1 1" xfId="123"/>
    <cellStyle name="Explanatory Text 1" xfId="124"/>
    <cellStyle name="Explanatory Text 1 1" xfId="125"/>
    <cellStyle name="Good 1" xfId="126"/>
    <cellStyle name="Good 1 1" xfId="127"/>
    <cellStyle name="Heading 1 1" xfId="128"/>
    <cellStyle name="Heading 1 1 1" xfId="129"/>
    <cellStyle name="Heading 2 1 1" xfId="130"/>
    <cellStyle name="Heading 3 1 1" xfId="131"/>
    <cellStyle name="Heading 4 1" xfId="132"/>
    <cellStyle name="Heading 4 1 1" xfId="133"/>
    <cellStyle name="Input 1 1" xfId="134"/>
    <cellStyle name="Linked Cell 1" xfId="135"/>
    <cellStyle name="Linked Cell 1 1" xfId="136"/>
    <cellStyle name="Neutral 1" xfId="137"/>
    <cellStyle name="Neutral 1 1" xfId="138"/>
    <cellStyle name="Note 1 1" xfId="139"/>
    <cellStyle name="千位分隔 2" xfId="140"/>
    <cellStyle name="Output 1 1" xfId="141"/>
    <cellStyle name="Title 1" xfId="142"/>
    <cellStyle name="Total 1" xfId="143"/>
    <cellStyle name="Total 1 1" xfId="144"/>
    <cellStyle name="Warning Text 1" xfId="145"/>
    <cellStyle name="Warning Text 1 1" xfId="146"/>
    <cellStyle name="常规 2" xfId="14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9"/>
  <sheetViews>
    <sheetView showGridLines="0" showZeros="0" zoomScale="55" zoomScaleNormal="55" workbookViewId="0" topLeftCell="A1">
      <selection activeCell="A3" sqref="A3"/>
    </sheetView>
  </sheetViews>
  <sheetFormatPr defaultColWidth="9.33203125" defaultRowHeight="11.25"/>
  <cols>
    <col min="1" max="1" width="163.83203125" style="0" customWidth="1"/>
  </cols>
  <sheetData>
    <row r="1" ht="14.25">
      <c r="A1" s="236"/>
    </row>
    <row r="3" ht="63.75" customHeight="1">
      <c r="A3" s="237" t="s">
        <v>0</v>
      </c>
    </row>
    <row r="4" ht="107.25" customHeight="1">
      <c r="A4" s="238" t="s">
        <v>1</v>
      </c>
    </row>
    <row r="5" ht="409.5" customHeight="1" hidden="1">
      <c r="A5" s="239"/>
    </row>
    <row r="6" ht="22.5">
      <c r="A6" s="240"/>
    </row>
    <row r="7" ht="57" customHeight="1">
      <c r="A7" s="240"/>
    </row>
    <row r="8" ht="78" customHeight="1"/>
    <row r="9" ht="82.5" customHeight="1">
      <c r="A9" s="241" t="s">
        <v>2</v>
      </c>
    </row>
  </sheetData>
  <sheetProtection/>
  <printOptions horizontalCentered="1" verticalCentered="1"/>
  <pageMargins left="0.5902777910232544" right="0.5902777910232544" top="0.5902777910232544" bottom="0.5902777910232544" header="0.5902777910232544" footer="0.39375001192092896"/>
  <pageSetup errors="blank" fitToHeight="1" fitToWidth="1" horizontalDpi="600" verticalDpi="600" orientation="landscape" paperSize="9" scale="58"/>
</worksheet>
</file>

<file path=xl/worksheets/sheet10.xml><?xml version="1.0" encoding="utf-8"?>
<worksheet xmlns="http://schemas.openxmlformats.org/spreadsheetml/2006/main" xmlns:r="http://schemas.openxmlformats.org/officeDocument/2006/relationships">
  <sheetPr>
    <pageSetUpPr fitToPage="1"/>
  </sheetPr>
  <dimension ref="A1:H14"/>
  <sheetViews>
    <sheetView showGridLines="0" showZeros="0" zoomScale="55" zoomScaleNormal="55" workbookViewId="0" topLeftCell="A1">
      <selection activeCell="A3" sqref="A3"/>
    </sheetView>
  </sheetViews>
  <sheetFormatPr defaultColWidth="9.33203125" defaultRowHeight="11.25"/>
  <cols>
    <col min="1" max="1" width="15.5" style="0" customWidth="1"/>
    <col min="2" max="2" width="38.83203125" style="0" customWidth="1"/>
    <col min="3" max="8" width="18" style="0" customWidth="1"/>
  </cols>
  <sheetData>
    <row r="1" spans="1:8" ht="19.5" customHeight="1">
      <c r="A1" s="84"/>
      <c r="B1" s="84"/>
      <c r="C1" s="84"/>
      <c r="D1" s="84"/>
      <c r="E1" s="85"/>
      <c r="F1" s="84"/>
      <c r="G1" s="84"/>
      <c r="H1" s="86" t="s">
        <v>390</v>
      </c>
    </row>
    <row r="2" spans="1:8" ht="25.5" customHeight="1">
      <c r="A2" s="62" t="s">
        <v>391</v>
      </c>
      <c r="B2" s="62"/>
      <c r="C2" s="62"/>
      <c r="D2" s="62"/>
      <c r="E2" s="62"/>
      <c r="F2" s="62"/>
      <c r="G2" s="62"/>
      <c r="H2" s="62"/>
    </row>
    <row r="3" spans="1:8" ht="19.5" customHeight="1">
      <c r="A3" s="64" t="s">
        <v>0</v>
      </c>
      <c r="B3" s="87"/>
      <c r="C3" s="87"/>
      <c r="D3" s="87"/>
      <c r="E3" s="87"/>
      <c r="F3" s="87"/>
      <c r="G3" s="87"/>
      <c r="H3" s="65" t="s">
        <v>5</v>
      </c>
    </row>
    <row r="4" spans="1:8" ht="19.5" customHeight="1">
      <c r="A4" s="88" t="s">
        <v>392</v>
      </c>
      <c r="B4" s="88" t="s">
        <v>393</v>
      </c>
      <c r="C4" s="70" t="s">
        <v>394</v>
      </c>
      <c r="D4" s="70"/>
      <c r="E4" s="80"/>
      <c r="F4" s="80"/>
      <c r="G4" s="80"/>
      <c r="H4" s="70"/>
    </row>
    <row r="5" spans="1:8" ht="19.5" customHeight="1">
      <c r="A5" s="88"/>
      <c r="B5" s="88"/>
      <c r="C5" s="89" t="s">
        <v>58</v>
      </c>
      <c r="D5" s="72" t="s">
        <v>252</v>
      </c>
      <c r="E5" s="101" t="s">
        <v>395</v>
      </c>
      <c r="F5" s="102"/>
      <c r="G5" s="103"/>
      <c r="H5" s="104" t="s">
        <v>257</v>
      </c>
    </row>
    <row r="6" spans="1:8" ht="33.75" customHeight="1">
      <c r="A6" s="78"/>
      <c r="B6" s="78"/>
      <c r="C6" s="93"/>
      <c r="D6" s="79"/>
      <c r="E6" s="94" t="s">
        <v>73</v>
      </c>
      <c r="F6" s="95" t="s">
        <v>396</v>
      </c>
      <c r="G6" s="96" t="s">
        <v>397</v>
      </c>
      <c r="H6" s="97"/>
    </row>
    <row r="7" spans="1:8" ht="19.5" customHeight="1">
      <c r="A7" s="81" t="s">
        <v>38</v>
      </c>
      <c r="B7" s="98" t="s">
        <v>58</v>
      </c>
      <c r="C7" s="83">
        <f aca="true" t="shared" si="0" ref="C7:C14">SUM(D7,F7:H7)</f>
        <v>82</v>
      </c>
      <c r="D7" s="99">
        <v>42</v>
      </c>
      <c r="E7" s="99">
        <f aca="true" t="shared" si="1" ref="E7:E14">SUM(F7:G7)</f>
        <v>33</v>
      </c>
      <c r="F7" s="99">
        <v>0</v>
      </c>
      <c r="G7" s="82">
        <v>33</v>
      </c>
      <c r="H7" s="100">
        <v>7</v>
      </c>
    </row>
    <row r="8" spans="1:8" ht="19.5" customHeight="1">
      <c r="A8" s="81" t="s">
        <v>38</v>
      </c>
      <c r="B8" s="98" t="s">
        <v>81</v>
      </c>
      <c r="C8" s="83">
        <f t="shared" si="0"/>
        <v>65.8</v>
      </c>
      <c r="D8" s="99">
        <v>40</v>
      </c>
      <c r="E8" s="99">
        <f t="shared" si="1"/>
        <v>20.8</v>
      </c>
      <c r="F8" s="99">
        <v>0</v>
      </c>
      <c r="G8" s="82">
        <v>20.8</v>
      </c>
      <c r="H8" s="100">
        <v>5</v>
      </c>
    </row>
    <row r="9" spans="1:8" ht="19.5" customHeight="1">
      <c r="A9" s="81" t="s">
        <v>86</v>
      </c>
      <c r="B9" s="98" t="s">
        <v>82</v>
      </c>
      <c r="C9" s="83">
        <f t="shared" si="0"/>
        <v>65.8</v>
      </c>
      <c r="D9" s="99">
        <v>40</v>
      </c>
      <c r="E9" s="99">
        <f t="shared" si="1"/>
        <v>20.8</v>
      </c>
      <c r="F9" s="99">
        <v>0</v>
      </c>
      <c r="G9" s="82">
        <v>20.8</v>
      </c>
      <c r="H9" s="100">
        <v>5</v>
      </c>
    </row>
    <row r="10" spans="1:8" ht="19.5" customHeight="1">
      <c r="A10" s="81" t="s">
        <v>38</v>
      </c>
      <c r="B10" s="98" t="s">
        <v>106</v>
      </c>
      <c r="C10" s="83">
        <f t="shared" si="0"/>
        <v>8</v>
      </c>
      <c r="D10" s="99">
        <v>2</v>
      </c>
      <c r="E10" s="99">
        <f t="shared" si="1"/>
        <v>4</v>
      </c>
      <c r="F10" s="99">
        <v>0</v>
      </c>
      <c r="G10" s="82">
        <v>4</v>
      </c>
      <c r="H10" s="100">
        <v>2</v>
      </c>
    </row>
    <row r="11" spans="1:8" ht="19.5" customHeight="1">
      <c r="A11" s="81" t="s">
        <v>109</v>
      </c>
      <c r="B11" s="98" t="s">
        <v>107</v>
      </c>
      <c r="C11" s="83">
        <f t="shared" si="0"/>
        <v>8</v>
      </c>
      <c r="D11" s="99">
        <v>2</v>
      </c>
      <c r="E11" s="99">
        <f t="shared" si="1"/>
        <v>4</v>
      </c>
      <c r="F11" s="99">
        <v>0</v>
      </c>
      <c r="G11" s="82">
        <v>4</v>
      </c>
      <c r="H11" s="100">
        <v>2</v>
      </c>
    </row>
    <row r="12" spans="1:8" ht="19.5" customHeight="1">
      <c r="A12" s="81" t="s">
        <v>38</v>
      </c>
      <c r="B12" s="98" t="s">
        <v>112</v>
      </c>
      <c r="C12" s="83">
        <f t="shared" si="0"/>
        <v>8.2</v>
      </c>
      <c r="D12" s="99">
        <v>0</v>
      </c>
      <c r="E12" s="99">
        <f t="shared" si="1"/>
        <v>8.2</v>
      </c>
      <c r="F12" s="99">
        <v>0</v>
      </c>
      <c r="G12" s="82">
        <v>8.2</v>
      </c>
      <c r="H12" s="100">
        <v>0</v>
      </c>
    </row>
    <row r="13" spans="1:8" ht="19.5" customHeight="1">
      <c r="A13" s="81" t="s">
        <v>114</v>
      </c>
      <c r="B13" s="98" t="s">
        <v>113</v>
      </c>
      <c r="C13" s="83">
        <f t="shared" si="0"/>
        <v>3</v>
      </c>
      <c r="D13" s="99">
        <v>0</v>
      </c>
      <c r="E13" s="99">
        <f t="shared" si="1"/>
        <v>3</v>
      </c>
      <c r="F13" s="99">
        <v>0</v>
      </c>
      <c r="G13" s="82">
        <v>3</v>
      </c>
      <c r="H13" s="100">
        <v>0</v>
      </c>
    </row>
    <row r="14" spans="1:8" ht="19.5" customHeight="1">
      <c r="A14" s="81" t="s">
        <v>120</v>
      </c>
      <c r="B14" s="98" t="s">
        <v>119</v>
      </c>
      <c r="C14" s="83">
        <f t="shared" si="0"/>
        <v>5.2</v>
      </c>
      <c r="D14" s="99">
        <v>0</v>
      </c>
      <c r="E14" s="99">
        <f t="shared" si="1"/>
        <v>5.2</v>
      </c>
      <c r="F14" s="99">
        <v>0</v>
      </c>
      <c r="G14" s="82">
        <v>5.2</v>
      </c>
      <c r="H14" s="100">
        <v>0</v>
      </c>
    </row>
  </sheetData>
  <sheetProtection/>
  <mergeCells count="8">
    <mergeCell ref="A2:H2"/>
    <mergeCell ref="C4:H4"/>
    <mergeCell ref="E5:G5"/>
    <mergeCell ref="A4:A6"/>
    <mergeCell ref="B4:B6"/>
    <mergeCell ref="C5:C6"/>
    <mergeCell ref="D5:D6"/>
    <mergeCell ref="H5:H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16"/>
  <sheetViews>
    <sheetView showGridLines="0" showZeros="0" zoomScale="55" zoomScaleNormal="55" workbookViewId="0" topLeftCell="A1">
      <selection activeCell="A3" sqref="A3"/>
    </sheetView>
  </sheetViews>
  <sheetFormatPr defaultColWidth="9.33203125" defaultRowHeight="11.25"/>
  <cols>
    <col min="1" max="3" width="5.66015625" style="0" customWidth="1"/>
    <col min="4" max="4" width="17" style="0" customWidth="1"/>
    <col min="5" max="5" width="92.33203125" style="0" customWidth="1"/>
    <col min="6" max="8" width="18.16015625" style="0" customWidth="1"/>
    <col min="9" max="245" width="10.66015625" style="0" customWidth="1"/>
  </cols>
  <sheetData>
    <row r="1" spans="1:8" ht="19.5" customHeight="1">
      <c r="A1" s="59"/>
      <c r="B1" s="60"/>
      <c r="C1" s="60"/>
      <c r="D1" s="60"/>
      <c r="E1" s="60"/>
      <c r="F1" s="60"/>
      <c r="G1" s="60"/>
      <c r="H1" s="61" t="s">
        <v>398</v>
      </c>
    </row>
    <row r="2" spans="1:8" ht="19.5" customHeight="1">
      <c r="A2" s="62" t="s">
        <v>399</v>
      </c>
      <c r="B2" s="62"/>
      <c r="C2" s="62"/>
      <c r="D2" s="62"/>
      <c r="E2" s="62"/>
      <c r="F2" s="62"/>
      <c r="G2" s="62"/>
      <c r="H2" s="62"/>
    </row>
    <row r="3" spans="1:8" ht="19.5" customHeight="1">
      <c r="A3" s="63" t="s">
        <v>38</v>
      </c>
      <c r="B3" s="63"/>
      <c r="C3" s="63"/>
      <c r="D3" s="63"/>
      <c r="E3" s="63"/>
      <c r="F3" s="64"/>
      <c r="G3" s="64"/>
      <c r="H3" s="65" t="s">
        <v>5</v>
      </c>
    </row>
    <row r="4" spans="1:8" ht="19.5" customHeight="1">
      <c r="A4" s="66" t="s">
        <v>57</v>
      </c>
      <c r="B4" s="67"/>
      <c r="C4" s="67"/>
      <c r="D4" s="67"/>
      <c r="E4" s="68"/>
      <c r="F4" s="69" t="s">
        <v>400</v>
      </c>
      <c r="G4" s="70"/>
      <c r="H4" s="70"/>
    </row>
    <row r="5" spans="1:8" ht="19.5" customHeight="1">
      <c r="A5" s="66" t="s">
        <v>68</v>
      </c>
      <c r="B5" s="67"/>
      <c r="C5" s="68"/>
      <c r="D5" s="71" t="s">
        <v>69</v>
      </c>
      <c r="E5" s="72" t="s">
        <v>127</v>
      </c>
      <c r="F5" s="73" t="s">
        <v>58</v>
      </c>
      <c r="G5" s="73" t="s">
        <v>123</v>
      </c>
      <c r="H5" s="70" t="s">
        <v>124</v>
      </c>
    </row>
    <row r="6" spans="1:8" ht="19.5" customHeight="1">
      <c r="A6" s="74" t="s">
        <v>78</v>
      </c>
      <c r="B6" s="75" t="s">
        <v>79</v>
      </c>
      <c r="C6" s="76" t="s">
        <v>80</v>
      </c>
      <c r="D6" s="77"/>
      <c r="E6" s="78"/>
      <c r="F6" s="79"/>
      <c r="G6" s="79"/>
      <c r="H6" s="80"/>
    </row>
    <row r="7" spans="1:8" ht="19.5" customHeight="1">
      <c r="A7" s="81" t="s">
        <v>38</v>
      </c>
      <c r="B7" s="81" t="s">
        <v>38</v>
      </c>
      <c r="C7" s="81" t="s">
        <v>38</v>
      </c>
      <c r="D7" s="81" t="s">
        <v>38</v>
      </c>
      <c r="E7" s="81" t="s">
        <v>38</v>
      </c>
      <c r="F7" s="82">
        <f aca="true" t="shared" si="0" ref="F7:F16">SUM(G7:H7)</f>
        <v>0</v>
      </c>
      <c r="G7" s="83" t="s">
        <v>38</v>
      </c>
      <c r="H7" s="82" t="s">
        <v>38</v>
      </c>
    </row>
    <row r="8" spans="1:8" ht="19.5" customHeight="1">
      <c r="A8" s="81" t="s">
        <v>38</v>
      </c>
      <c r="B8" s="81" t="s">
        <v>38</v>
      </c>
      <c r="C8" s="81" t="s">
        <v>38</v>
      </c>
      <c r="D8" s="81" t="s">
        <v>38</v>
      </c>
      <c r="E8" s="81" t="s">
        <v>38</v>
      </c>
      <c r="F8" s="82">
        <f t="shared" si="0"/>
        <v>0</v>
      </c>
      <c r="G8" s="83" t="s">
        <v>38</v>
      </c>
      <c r="H8" s="82" t="s">
        <v>38</v>
      </c>
    </row>
    <row r="9" spans="1:8" ht="19.5" customHeight="1">
      <c r="A9" s="81" t="s">
        <v>38</v>
      </c>
      <c r="B9" s="81" t="s">
        <v>38</v>
      </c>
      <c r="C9" s="81" t="s">
        <v>38</v>
      </c>
      <c r="D9" s="81" t="s">
        <v>38</v>
      </c>
      <c r="E9" s="81" t="s">
        <v>38</v>
      </c>
      <c r="F9" s="82">
        <f t="shared" si="0"/>
        <v>0</v>
      </c>
      <c r="G9" s="83" t="s">
        <v>38</v>
      </c>
      <c r="H9" s="82" t="s">
        <v>38</v>
      </c>
    </row>
    <row r="10" spans="1:8" ht="19.5" customHeight="1">
      <c r="A10" s="81" t="s">
        <v>38</v>
      </c>
      <c r="B10" s="81" t="s">
        <v>38</v>
      </c>
      <c r="C10" s="81" t="s">
        <v>38</v>
      </c>
      <c r="D10" s="81" t="s">
        <v>38</v>
      </c>
      <c r="E10" s="81" t="s">
        <v>38</v>
      </c>
      <c r="F10" s="82">
        <f t="shared" si="0"/>
        <v>0</v>
      </c>
      <c r="G10" s="83" t="s">
        <v>38</v>
      </c>
      <c r="H10" s="82" t="s">
        <v>38</v>
      </c>
    </row>
    <row r="11" spans="1:8" ht="19.5" customHeight="1">
      <c r="A11" s="81" t="s">
        <v>38</v>
      </c>
      <c r="B11" s="81" t="s">
        <v>38</v>
      </c>
      <c r="C11" s="81" t="s">
        <v>38</v>
      </c>
      <c r="D11" s="81" t="s">
        <v>38</v>
      </c>
      <c r="E11" s="81" t="s">
        <v>38</v>
      </c>
      <c r="F11" s="82">
        <f t="shared" si="0"/>
        <v>0</v>
      </c>
      <c r="G11" s="83" t="s">
        <v>38</v>
      </c>
      <c r="H11" s="82" t="s">
        <v>38</v>
      </c>
    </row>
    <row r="12" spans="1:8" ht="19.5" customHeight="1">
      <c r="A12" s="81" t="s">
        <v>38</v>
      </c>
      <c r="B12" s="81" t="s">
        <v>38</v>
      </c>
      <c r="C12" s="81" t="s">
        <v>38</v>
      </c>
      <c r="D12" s="81" t="s">
        <v>38</v>
      </c>
      <c r="E12" s="81" t="s">
        <v>38</v>
      </c>
      <c r="F12" s="82">
        <f t="shared" si="0"/>
        <v>0</v>
      </c>
      <c r="G12" s="83" t="s">
        <v>38</v>
      </c>
      <c r="H12" s="82" t="s">
        <v>38</v>
      </c>
    </row>
    <row r="13" spans="1:8" ht="19.5" customHeight="1">
      <c r="A13" s="81" t="s">
        <v>38</v>
      </c>
      <c r="B13" s="81" t="s">
        <v>38</v>
      </c>
      <c r="C13" s="81" t="s">
        <v>38</v>
      </c>
      <c r="D13" s="81" t="s">
        <v>38</v>
      </c>
      <c r="E13" s="81" t="s">
        <v>38</v>
      </c>
      <c r="F13" s="82">
        <f t="shared" si="0"/>
        <v>0</v>
      </c>
      <c r="G13" s="83" t="s">
        <v>38</v>
      </c>
      <c r="H13" s="82" t="s">
        <v>38</v>
      </c>
    </row>
    <row r="14" spans="1:8" ht="19.5" customHeight="1">
      <c r="A14" s="81" t="s">
        <v>38</v>
      </c>
      <c r="B14" s="81" t="s">
        <v>38</v>
      </c>
      <c r="C14" s="81" t="s">
        <v>38</v>
      </c>
      <c r="D14" s="81" t="s">
        <v>38</v>
      </c>
      <c r="E14" s="81" t="s">
        <v>38</v>
      </c>
      <c r="F14" s="82">
        <f t="shared" si="0"/>
        <v>0</v>
      </c>
      <c r="G14" s="83" t="s">
        <v>38</v>
      </c>
      <c r="H14" s="82" t="s">
        <v>38</v>
      </c>
    </row>
    <row r="15" spans="1:8" ht="19.5" customHeight="1">
      <c r="A15" s="81" t="s">
        <v>38</v>
      </c>
      <c r="B15" s="81" t="s">
        <v>38</v>
      </c>
      <c r="C15" s="81" t="s">
        <v>38</v>
      </c>
      <c r="D15" s="81" t="s">
        <v>38</v>
      </c>
      <c r="E15" s="81" t="s">
        <v>38</v>
      </c>
      <c r="F15" s="82">
        <f t="shared" si="0"/>
        <v>0</v>
      </c>
      <c r="G15" s="83" t="s">
        <v>38</v>
      </c>
      <c r="H15" s="82" t="s">
        <v>38</v>
      </c>
    </row>
    <row r="16" spans="1:8" ht="19.5" customHeight="1">
      <c r="A16" s="81" t="s">
        <v>38</v>
      </c>
      <c r="B16" s="81" t="s">
        <v>38</v>
      </c>
      <c r="C16" s="81" t="s">
        <v>38</v>
      </c>
      <c r="D16" s="81" t="s">
        <v>38</v>
      </c>
      <c r="E16" s="81" t="s">
        <v>38</v>
      </c>
      <c r="F16" s="82">
        <f t="shared" si="0"/>
        <v>0</v>
      </c>
      <c r="G16" s="83" t="s">
        <v>38</v>
      </c>
      <c r="H16" s="82" t="s">
        <v>38</v>
      </c>
    </row>
  </sheetData>
  <sheetProtection/>
  <mergeCells count="9">
    <mergeCell ref="A2:H2"/>
    <mergeCell ref="A4:E4"/>
    <mergeCell ref="F4:H4"/>
    <mergeCell ref="A5:C5"/>
    <mergeCell ref="D5:D6"/>
    <mergeCell ref="E5:E6"/>
    <mergeCell ref="F5:F6"/>
    <mergeCell ref="G5:G6"/>
    <mergeCell ref="H5:H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scale="10"/>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16"/>
  <sheetViews>
    <sheetView showGridLines="0" showZeros="0" zoomScale="55" zoomScaleNormal="55" workbookViewId="0" topLeftCell="A1">
      <selection activeCell="A3" sqref="A3"/>
    </sheetView>
  </sheetViews>
  <sheetFormatPr defaultColWidth="9.33203125" defaultRowHeight="11.25"/>
  <cols>
    <col min="1" max="1" width="15.5" style="0" customWidth="1"/>
    <col min="2" max="2" width="38.83203125" style="0" customWidth="1"/>
    <col min="3" max="8" width="18" style="0" customWidth="1"/>
  </cols>
  <sheetData>
    <row r="1" spans="1:8" ht="19.5" customHeight="1">
      <c r="A1" s="84"/>
      <c r="B1" s="84"/>
      <c r="C1" s="84"/>
      <c r="D1" s="84"/>
      <c r="E1" s="85"/>
      <c r="F1" s="84"/>
      <c r="G1" s="84"/>
      <c r="H1" s="86" t="s">
        <v>401</v>
      </c>
    </row>
    <row r="2" spans="1:8" ht="25.5" customHeight="1">
      <c r="A2" s="62" t="s">
        <v>402</v>
      </c>
      <c r="B2" s="62"/>
      <c r="C2" s="62"/>
      <c r="D2" s="62"/>
      <c r="E2" s="62"/>
      <c r="F2" s="62"/>
      <c r="G2" s="62"/>
      <c r="H2" s="62"/>
    </row>
    <row r="3" spans="1:8" ht="19.5" customHeight="1">
      <c r="A3" s="64" t="s">
        <v>0</v>
      </c>
      <c r="B3" s="87"/>
      <c r="C3" s="87"/>
      <c r="D3" s="87"/>
      <c r="E3" s="87"/>
      <c r="F3" s="87"/>
      <c r="G3" s="87"/>
      <c r="H3" s="65" t="s">
        <v>5</v>
      </c>
    </row>
    <row r="4" spans="1:8" ht="19.5" customHeight="1">
      <c r="A4" s="88" t="s">
        <v>392</v>
      </c>
      <c r="B4" s="88" t="s">
        <v>393</v>
      </c>
      <c r="C4" s="70" t="s">
        <v>394</v>
      </c>
      <c r="D4" s="70"/>
      <c r="E4" s="70"/>
      <c r="F4" s="70"/>
      <c r="G4" s="70"/>
      <c r="H4" s="70"/>
    </row>
    <row r="5" spans="1:8" ht="19.5" customHeight="1">
      <c r="A5" s="88"/>
      <c r="B5" s="88"/>
      <c r="C5" s="89" t="s">
        <v>58</v>
      </c>
      <c r="D5" s="72" t="s">
        <v>252</v>
      </c>
      <c r="E5" s="90" t="s">
        <v>395</v>
      </c>
      <c r="F5" s="91"/>
      <c r="G5" s="91"/>
      <c r="H5" s="92" t="s">
        <v>257</v>
      </c>
    </row>
    <row r="6" spans="1:8" ht="33.75" customHeight="1">
      <c r="A6" s="78"/>
      <c r="B6" s="78"/>
      <c r="C6" s="93"/>
      <c r="D6" s="79"/>
      <c r="E6" s="94" t="s">
        <v>73</v>
      </c>
      <c r="F6" s="95" t="s">
        <v>396</v>
      </c>
      <c r="G6" s="96" t="s">
        <v>397</v>
      </c>
      <c r="H6" s="97"/>
    </row>
    <row r="7" spans="1:8" ht="19.5" customHeight="1">
      <c r="A7" s="81" t="s">
        <v>38</v>
      </c>
      <c r="B7" s="98" t="s">
        <v>38</v>
      </c>
      <c r="C7" s="83">
        <f aca="true" t="shared" si="0" ref="C7:C16">SUM(D7,F7:H7)</f>
        <v>0</v>
      </c>
      <c r="D7" s="99" t="s">
        <v>38</v>
      </c>
      <c r="E7" s="99">
        <f aca="true" t="shared" si="1" ref="E7:E16">SUM(F7:G7)</f>
        <v>0</v>
      </c>
      <c r="F7" s="99" t="s">
        <v>38</v>
      </c>
      <c r="G7" s="82" t="s">
        <v>38</v>
      </c>
      <c r="H7" s="100" t="s">
        <v>38</v>
      </c>
    </row>
    <row r="8" spans="1:8" ht="19.5" customHeight="1">
      <c r="A8" s="81" t="s">
        <v>38</v>
      </c>
      <c r="B8" s="98" t="s">
        <v>38</v>
      </c>
      <c r="C8" s="83">
        <f t="shared" si="0"/>
        <v>0</v>
      </c>
      <c r="D8" s="99" t="s">
        <v>38</v>
      </c>
      <c r="E8" s="99">
        <f t="shared" si="1"/>
        <v>0</v>
      </c>
      <c r="F8" s="99" t="s">
        <v>38</v>
      </c>
      <c r="G8" s="82" t="s">
        <v>38</v>
      </c>
      <c r="H8" s="100" t="s">
        <v>38</v>
      </c>
    </row>
    <row r="9" spans="1:8" ht="19.5" customHeight="1">
      <c r="A9" s="81" t="s">
        <v>38</v>
      </c>
      <c r="B9" s="98" t="s">
        <v>38</v>
      </c>
      <c r="C9" s="83">
        <f t="shared" si="0"/>
        <v>0</v>
      </c>
      <c r="D9" s="99" t="s">
        <v>38</v>
      </c>
      <c r="E9" s="99">
        <f t="shared" si="1"/>
        <v>0</v>
      </c>
      <c r="F9" s="99" t="s">
        <v>38</v>
      </c>
      <c r="G9" s="82" t="s">
        <v>38</v>
      </c>
      <c r="H9" s="100" t="s">
        <v>38</v>
      </c>
    </row>
    <row r="10" spans="1:8" ht="19.5" customHeight="1">
      <c r="A10" s="81" t="s">
        <v>38</v>
      </c>
      <c r="B10" s="98" t="s">
        <v>38</v>
      </c>
      <c r="C10" s="83">
        <f t="shared" si="0"/>
        <v>0</v>
      </c>
      <c r="D10" s="99" t="s">
        <v>38</v>
      </c>
      <c r="E10" s="99">
        <f t="shared" si="1"/>
        <v>0</v>
      </c>
      <c r="F10" s="99" t="s">
        <v>38</v>
      </c>
      <c r="G10" s="82" t="s">
        <v>38</v>
      </c>
      <c r="H10" s="100" t="s">
        <v>38</v>
      </c>
    </row>
    <row r="11" spans="1:8" ht="19.5" customHeight="1">
      <c r="A11" s="81" t="s">
        <v>38</v>
      </c>
      <c r="B11" s="98" t="s">
        <v>38</v>
      </c>
      <c r="C11" s="83">
        <f t="shared" si="0"/>
        <v>0</v>
      </c>
      <c r="D11" s="99" t="s">
        <v>38</v>
      </c>
      <c r="E11" s="99">
        <f t="shared" si="1"/>
        <v>0</v>
      </c>
      <c r="F11" s="99" t="s">
        <v>38</v>
      </c>
      <c r="G11" s="82" t="s">
        <v>38</v>
      </c>
      <c r="H11" s="100" t="s">
        <v>38</v>
      </c>
    </row>
    <row r="12" spans="1:8" ht="19.5" customHeight="1">
      <c r="A12" s="81" t="s">
        <v>38</v>
      </c>
      <c r="B12" s="98" t="s">
        <v>38</v>
      </c>
      <c r="C12" s="83">
        <f t="shared" si="0"/>
        <v>0</v>
      </c>
      <c r="D12" s="99" t="s">
        <v>38</v>
      </c>
      <c r="E12" s="99">
        <f t="shared" si="1"/>
        <v>0</v>
      </c>
      <c r="F12" s="99" t="s">
        <v>38</v>
      </c>
      <c r="G12" s="82" t="s">
        <v>38</v>
      </c>
      <c r="H12" s="100" t="s">
        <v>38</v>
      </c>
    </row>
    <row r="13" spans="1:8" ht="19.5" customHeight="1">
      <c r="A13" s="81" t="s">
        <v>38</v>
      </c>
      <c r="B13" s="98" t="s">
        <v>38</v>
      </c>
      <c r="C13" s="83">
        <f t="shared" si="0"/>
        <v>0</v>
      </c>
      <c r="D13" s="99" t="s">
        <v>38</v>
      </c>
      <c r="E13" s="99">
        <f t="shared" si="1"/>
        <v>0</v>
      </c>
      <c r="F13" s="99" t="s">
        <v>38</v>
      </c>
      <c r="G13" s="82" t="s">
        <v>38</v>
      </c>
      <c r="H13" s="100" t="s">
        <v>38</v>
      </c>
    </row>
    <row r="14" spans="1:8" ht="19.5" customHeight="1">
      <c r="A14" s="81" t="s">
        <v>38</v>
      </c>
      <c r="B14" s="98" t="s">
        <v>38</v>
      </c>
      <c r="C14" s="83">
        <f t="shared" si="0"/>
        <v>0</v>
      </c>
      <c r="D14" s="99" t="s">
        <v>38</v>
      </c>
      <c r="E14" s="99">
        <f t="shared" si="1"/>
        <v>0</v>
      </c>
      <c r="F14" s="99" t="s">
        <v>38</v>
      </c>
      <c r="G14" s="82" t="s">
        <v>38</v>
      </c>
      <c r="H14" s="100" t="s">
        <v>38</v>
      </c>
    </row>
    <row r="15" spans="1:8" ht="19.5" customHeight="1">
      <c r="A15" s="81" t="s">
        <v>38</v>
      </c>
      <c r="B15" s="98" t="s">
        <v>38</v>
      </c>
      <c r="C15" s="83">
        <f t="shared" si="0"/>
        <v>0</v>
      </c>
      <c r="D15" s="99" t="s">
        <v>38</v>
      </c>
      <c r="E15" s="99">
        <f t="shared" si="1"/>
        <v>0</v>
      </c>
      <c r="F15" s="99" t="s">
        <v>38</v>
      </c>
      <c r="G15" s="82" t="s">
        <v>38</v>
      </c>
      <c r="H15" s="100" t="s">
        <v>38</v>
      </c>
    </row>
    <row r="16" spans="1:8" ht="19.5" customHeight="1">
      <c r="A16" s="81" t="s">
        <v>38</v>
      </c>
      <c r="B16" s="98" t="s">
        <v>38</v>
      </c>
      <c r="C16" s="83">
        <f t="shared" si="0"/>
        <v>0</v>
      </c>
      <c r="D16" s="99" t="s">
        <v>38</v>
      </c>
      <c r="E16" s="99">
        <f t="shared" si="1"/>
        <v>0</v>
      </c>
      <c r="F16" s="99" t="s">
        <v>38</v>
      </c>
      <c r="G16" s="82" t="s">
        <v>38</v>
      </c>
      <c r="H16" s="100" t="s">
        <v>38</v>
      </c>
    </row>
  </sheetData>
  <sheetProtection/>
  <mergeCells count="7">
    <mergeCell ref="A2:H2"/>
    <mergeCell ref="C4:H4"/>
    <mergeCell ref="A4:A6"/>
    <mergeCell ref="B4:B6"/>
    <mergeCell ref="C5:C6"/>
    <mergeCell ref="D5:D6"/>
    <mergeCell ref="H5:H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H16"/>
  <sheetViews>
    <sheetView showGridLines="0" showZeros="0" zoomScale="55" zoomScaleNormal="55" workbookViewId="0" topLeftCell="A1">
      <selection activeCell="A3" sqref="A3"/>
    </sheetView>
  </sheetViews>
  <sheetFormatPr defaultColWidth="9.33203125" defaultRowHeight="11.25"/>
  <cols>
    <col min="1" max="3" width="5.66015625" style="0" customWidth="1"/>
    <col min="4" max="4" width="17" style="0" customWidth="1"/>
    <col min="5" max="5" width="92.33203125" style="0" customWidth="1"/>
    <col min="6" max="8" width="18.16015625" style="0" customWidth="1"/>
    <col min="9" max="245" width="10.66015625" style="0" customWidth="1"/>
  </cols>
  <sheetData>
    <row r="1" spans="1:8" ht="19.5" customHeight="1">
      <c r="A1" s="59"/>
      <c r="B1" s="60"/>
      <c r="C1" s="60"/>
      <c r="D1" s="60"/>
      <c r="E1" s="60"/>
      <c r="F1" s="60"/>
      <c r="G1" s="60"/>
      <c r="H1" s="61" t="s">
        <v>403</v>
      </c>
    </row>
    <row r="2" spans="1:8" ht="19.5" customHeight="1">
      <c r="A2" s="62" t="s">
        <v>404</v>
      </c>
      <c r="B2" s="62"/>
      <c r="C2" s="62"/>
      <c r="D2" s="62"/>
      <c r="E2" s="62"/>
      <c r="F2" s="62"/>
      <c r="G2" s="62"/>
      <c r="H2" s="62"/>
    </row>
    <row r="3" spans="1:8" ht="19.5" customHeight="1">
      <c r="A3" s="63" t="s">
        <v>38</v>
      </c>
      <c r="B3" s="63"/>
      <c r="C3" s="63"/>
      <c r="D3" s="63"/>
      <c r="E3" s="63"/>
      <c r="F3" s="64"/>
      <c r="G3" s="64"/>
      <c r="H3" s="65" t="s">
        <v>5</v>
      </c>
    </row>
    <row r="4" spans="1:8" ht="19.5" customHeight="1">
      <c r="A4" s="66" t="s">
        <v>57</v>
      </c>
      <c r="B4" s="67"/>
      <c r="C4" s="67"/>
      <c r="D4" s="67"/>
      <c r="E4" s="68"/>
      <c r="F4" s="69" t="s">
        <v>405</v>
      </c>
      <c r="G4" s="70"/>
      <c r="H4" s="70"/>
    </row>
    <row r="5" spans="1:8" ht="19.5" customHeight="1">
      <c r="A5" s="66" t="s">
        <v>68</v>
      </c>
      <c r="B5" s="67"/>
      <c r="C5" s="68"/>
      <c r="D5" s="71" t="s">
        <v>69</v>
      </c>
      <c r="E5" s="72" t="s">
        <v>127</v>
      </c>
      <c r="F5" s="73" t="s">
        <v>58</v>
      </c>
      <c r="G5" s="73" t="s">
        <v>123</v>
      </c>
      <c r="H5" s="70" t="s">
        <v>124</v>
      </c>
    </row>
    <row r="6" spans="1:8" ht="19.5" customHeight="1">
      <c r="A6" s="74" t="s">
        <v>78</v>
      </c>
      <c r="B6" s="75" t="s">
        <v>79</v>
      </c>
      <c r="C6" s="76" t="s">
        <v>80</v>
      </c>
      <c r="D6" s="77"/>
      <c r="E6" s="78"/>
      <c r="F6" s="79"/>
      <c r="G6" s="79"/>
      <c r="H6" s="80"/>
    </row>
    <row r="7" spans="1:8" ht="19.5" customHeight="1">
      <c r="A7" s="81" t="s">
        <v>38</v>
      </c>
      <c r="B7" s="81" t="s">
        <v>38</v>
      </c>
      <c r="C7" s="81" t="s">
        <v>38</v>
      </c>
      <c r="D7" s="81" t="s">
        <v>38</v>
      </c>
      <c r="E7" s="81" t="s">
        <v>38</v>
      </c>
      <c r="F7" s="82">
        <f aca="true" t="shared" si="0" ref="F7:F16">SUM(G7:H7)</f>
        <v>0</v>
      </c>
      <c r="G7" s="83" t="s">
        <v>38</v>
      </c>
      <c r="H7" s="82" t="s">
        <v>38</v>
      </c>
    </row>
    <row r="8" spans="1:8" ht="19.5" customHeight="1">
      <c r="A8" s="81" t="s">
        <v>38</v>
      </c>
      <c r="B8" s="81" t="s">
        <v>38</v>
      </c>
      <c r="C8" s="81" t="s">
        <v>38</v>
      </c>
      <c r="D8" s="81" t="s">
        <v>38</v>
      </c>
      <c r="E8" s="81" t="s">
        <v>38</v>
      </c>
      <c r="F8" s="82">
        <f t="shared" si="0"/>
        <v>0</v>
      </c>
      <c r="G8" s="83" t="s">
        <v>38</v>
      </c>
      <c r="H8" s="82" t="s">
        <v>38</v>
      </c>
    </row>
    <row r="9" spans="1:8" ht="19.5" customHeight="1">
      <c r="A9" s="81" t="s">
        <v>38</v>
      </c>
      <c r="B9" s="81" t="s">
        <v>38</v>
      </c>
      <c r="C9" s="81" t="s">
        <v>38</v>
      </c>
      <c r="D9" s="81" t="s">
        <v>38</v>
      </c>
      <c r="E9" s="81" t="s">
        <v>38</v>
      </c>
      <c r="F9" s="82">
        <f t="shared" si="0"/>
        <v>0</v>
      </c>
      <c r="G9" s="83" t="s">
        <v>38</v>
      </c>
      <c r="H9" s="82" t="s">
        <v>38</v>
      </c>
    </row>
    <row r="10" spans="1:8" ht="19.5" customHeight="1">
      <c r="A10" s="81" t="s">
        <v>38</v>
      </c>
      <c r="B10" s="81" t="s">
        <v>38</v>
      </c>
      <c r="C10" s="81" t="s">
        <v>38</v>
      </c>
      <c r="D10" s="81" t="s">
        <v>38</v>
      </c>
      <c r="E10" s="81" t="s">
        <v>38</v>
      </c>
      <c r="F10" s="82">
        <f t="shared" si="0"/>
        <v>0</v>
      </c>
      <c r="G10" s="83" t="s">
        <v>38</v>
      </c>
      <c r="H10" s="82" t="s">
        <v>38</v>
      </c>
    </row>
    <row r="11" spans="1:8" ht="19.5" customHeight="1">
      <c r="A11" s="81" t="s">
        <v>38</v>
      </c>
      <c r="B11" s="81" t="s">
        <v>38</v>
      </c>
      <c r="C11" s="81" t="s">
        <v>38</v>
      </c>
      <c r="D11" s="81" t="s">
        <v>38</v>
      </c>
      <c r="E11" s="81" t="s">
        <v>38</v>
      </c>
      <c r="F11" s="82">
        <f t="shared" si="0"/>
        <v>0</v>
      </c>
      <c r="G11" s="83" t="s">
        <v>38</v>
      </c>
      <c r="H11" s="82" t="s">
        <v>38</v>
      </c>
    </row>
    <row r="12" spans="1:8" ht="19.5" customHeight="1">
      <c r="A12" s="81" t="s">
        <v>38</v>
      </c>
      <c r="B12" s="81" t="s">
        <v>38</v>
      </c>
      <c r="C12" s="81" t="s">
        <v>38</v>
      </c>
      <c r="D12" s="81" t="s">
        <v>38</v>
      </c>
      <c r="E12" s="81" t="s">
        <v>38</v>
      </c>
      <c r="F12" s="82">
        <f t="shared" si="0"/>
        <v>0</v>
      </c>
      <c r="G12" s="83" t="s">
        <v>38</v>
      </c>
      <c r="H12" s="82" t="s">
        <v>38</v>
      </c>
    </row>
    <row r="13" spans="1:8" ht="19.5" customHeight="1">
      <c r="A13" s="81" t="s">
        <v>38</v>
      </c>
      <c r="B13" s="81" t="s">
        <v>38</v>
      </c>
      <c r="C13" s="81" t="s">
        <v>38</v>
      </c>
      <c r="D13" s="81" t="s">
        <v>38</v>
      </c>
      <c r="E13" s="81" t="s">
        <v>38</v>
      </c>
      <c r="F13" s="82">
        <f t="shared" si="0"/>
        <v>0</v>
      </c>
      <c r="G13" s="83" t="s">
        <v>38</v>
      </c>
      <c r="H13" s="82" t="s">
        <v>38</v>
      </c>
    </row>
    <row r="14" spans="1:8" ht="19.5" customHeight="1">
      <c r="A14" s="81" t="s">
        <v>38</v>
      </c>
      <c r="B14" s="81" t="s">
        <v>38</v>
      </c>
      <c r="C14" s="81" t="s">
        <v>38</v>
      </c>
      <c r="D14" s="81" t="s">
        <v>38</v>
      </c>
      <c r="E14" s="81" t="s">
        <v>38</v>
      </c>
      <c r="F14" s="82">
        <f t="shared" si="0"/>
        <v>0</v>
      </c>
      <c r="G14" s="83" t="s">
        <v>38</v>
      </c>
      <c r="H14" s="82" t="s">
        <v>38</v>
      </c>
    </row>
    <row r="15" spans="1:8" ht="19.5" customHeight="1">
      <c r="A15" s="81" t="s">
        <v>38</v>
      </c>
      <c r="B15" s="81" t="s">
        <v>38</v>
      </c>
      <c r="C15" s="81" t="s">
        <v>38</v>
      </c>
      <c r="D15" s="81" t="s">
        <v>38</v>
      </c>
      <c r="E15" s="81" t="s">
        <v>38</v>
      </c>
      <c r="F15" s="82">
        <f t="shared" si="0"/>
        <v>0</v>
      </c>
      <c r="G15" s="83" t="s">
        <v>38</v>
      </c>
      <c r="H15" s="82" t="s">
        <v>38</v>
      </c>
    </row>
    <row r="16" spans="1:8" ht="19.5" customHeight="1">
      <c r="A16" s="81" t="s">
        <v>38</v>
      </c>
      <c r="B16" s="81" t="s">
        <v>38</v>
      </c>
      <c r="C16" s="81" t="s">
        <v>38</v>
      </c>
      <c r="D16" s="81" t="s">
        <v>38</v>
      </c>
      <c r="E16" s="81" t="s">
        <v>38</v>
      </c>
      <c r="F16" s="82">
        <f t="shared" si="0"/>
        <v>0</v>
      </c>
      <c r="G16" s="83" t="s">
        <v>38</v>
      </c>
      <c r="H16" s="82" t="s">
        <v>38</v>
      </c>
    </row>
  </sheetData>
  <sheetProtection/>
  <mergeCells count="9">
    <mergeCell ref="A2:H2"/>
    <mergeCell ref="A4:E4"/>
    <mergeCell ref="F4:H4"/>
    <mergeCell ref="A5:C5"/>
    <mergeCell ref="D5:D6"/>
    <mergeCell ref="E5:E6"/>
    <mergeCell ref="F5:F6"/>
    <mergeCell ref="G5:G6"/>
    <mergeCell ref="H5:H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scale="10"/>
  <headerFooter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dimension ref="A1:L30"/>
  <sheetViews>
    <sheetView showGridLines="0" zoomScale="55" zoomScaleNormal="55" zoomScaleSheetLayoutView="100" workbookViewId="0" topLeftCell="A1">
      <selection activeCell="A3" sqref="A3:B5"/>
    </sheetView>
  </sheetViews>
  <sheetFormatPr defaultColWidth="12" defaultRowHeight="19.5" customHeight="1"/>
  <cols>
    <col min="1" max="1" width="5.66015625" style="40" customWidth="1"/>
    <col min="2" max="2" width="28" style="40" customWidth="1"/>
    <col min="3" max="5" width="14.16015625" style="40" customWidth="1"/>
    <col min="6" max="6" width="41" style="40" customWidth="1"/>
    <col min="7" max="7" width="20.83203125" style="40" customWidth="1"/>
    <col min="8" max="8" width="17.66015625" style="40" customWidth="1"/>
    <col min="9" max="9" width="20.83203125" style="40" customWidth="1"/>
    <col min="10" max="10" width="19.33203125" style="40" customWidth="1"/>
    <col min="11" max="11" width="20.83203125" style="40" customWidth="1"/>
    <col min="12" max="12" width="13.16015625" style="40" customWidth="1"/>
    <col min="13" max="16384" width="12" style="40" customWidth="1"/>
  </cols>
  <sheetData>
    <row r="1" spans="1:12" ht="27" customHeight="1">
      <c r="A1" s="41" t="s">
        <v>406</v>
      </c>
      <c r="B1" s="41"/>
      <c r="C1" s="41"/>
      <c r="D1" s="41"/>
      <c r="E1" s="41"/>
      <c r="F1" s="41"/>
      <c r="G1" s="41"/>
      <c r="H1" s="41"/>
      <c r="I1" s="41"/>
      <c r="J1" s="41"/>
      <c r="K1" s="41"/>
      <c r="L1" s="41"/>
    </row>
    <row r="2" spans="1:12" ht="19.5" customHeight="1">
      <c r="A2" s="42" t="s">
        <v>5</v>
      </c>
      <c r="B2" s="42"/>
      <c r="C2" s="42"/>
      <c r="D2" s="42"/>
      <c r="E2" s="42"/>
      <c r="F2" s="42"/>
      <c r="G2" s="42"/>
      <c r="H2" s="42"/>
      <c r="I2" s="42"/>
      <c r="J2" s="42"/>
      <c r="K2" s="42"/>
      <c r="L2" s="42"/>
    </row>
    <row r="3" spans="1:12" s="39" customFormat="1" ht="19.5" customHeight="1">
      <c r="A3" s="43" t="s">
        <v>407</v>
      </c>
      <c r="B3" s="43"/>
      <c r="C3" s="43" t="s">
        <v>408</v>
      </c>
      <c r="D3" s="43"/>
      <c r="E3" s="43"/>
      <c r="F3" s="43" t="s">
        <v>409</v>
      </c>
      <c r="G3" s="43" t="s">
        <v>410</v>
      </c>
      <c r="H3" s="43"/>
      <c r="I3" s="43"/>
      <c r="J3" s="43"/>
      <c r="K3" s="43"/>
      <c r="L3" s="43"/>
    </row>
    <row r="4" spans="1:12" s="39" customFormat="1" ht="19.5" customHeight="1">
      <c r="A4" s="43"/>
      <c r="B4" s="43"/>
      <c r="C4" s="43"/>
      <c r="D4" s="43"/>
      <c r="E4" s="43"/>
      <c r="F4" s="43"/>
      <c r="G4" s="43" t="s">
        <v>411</v>
      </c>
      <c r="H4" s="43"/>
      <c r="I4" s="43" t="s">
        <v>412</v>
      </c>
      <c r="J4" s="43"/>
      <c r="K4" s="43" t="s">
        <v>413</v>
      </c>
      <c r="L4" s="43"/>
    </row>
    <row r="5" spans="1:12" s="39" customFormat="1" ht="19.5" customHeight="1">
      <c r="A5" s="44"/>
      <c r="B5" s="44"/>
      <c r="C5" s="43" t="s">
        <v>414</v>
      </c>
      <c r="D5" s="43" t="s">
        <v>415</v>
      </c>
      <c r="E5" s="43" t="s">
        <v>416</v>
      </c>
      <c r="F5" s="43"/>
      <c r="G5" s="43" t="s">
        <v>417</v>
      </c>
      <c r="H5" s="43" t="s">
        <v>418</v>
      </c>
      <c r="I5" s="43" t="s">
        <v>417</v>
      </c>
      <c r="J5" s="43" t="s">
        <v>418</v>
      </c>
      <c r="K5" s="43" t="s">
        <v>417</v>
      </c>
      <c r="L5" s="43" t="s">
        <v>418</v>
      </c>
    </row>
    <row r="6" spans="1:12" ht="24" customHeight="1">
      <c r="A6" s="45" t="s">
        <v>419</v>
      </c>
      <c r="B6" s="46"/>
      <c r="C6" s="47">
        <f>C7+C17</f>
        <v>303.5</v>
      </c>
      <c r="D6" s="47">
        <f>D7+D17</f>
        <v>303.5</v>
      </c>
      <c r="E6" s="47">
        <f>E7+E17</f>
        <v>0</v>
      </c>
      <c r="F6" s="45" t="s">
        <v>38</v>
      </c>
      <c r="G6" s="45" t="s">
        <v>38</v>
      </c>
      <c r="H6" s="45" t="s">
        <v>38</v>
      </c>
      <c r="I6" s="45" t="s">
        <v>38</v>
      </c>
      <c r="J6" s="45" t="s">
        <v>38</v>
      </c>
      <c r="K6" s="45" t="s">
        <v>38</v>
      </c>
      <c r="L6" s="45" t="s">
        <v>38</v>
      </c>
    </row>
    <row r="7" spans="1:12" ht="24" customHeight="1">
      <c r="A7" s="48" t="s">
        <v>38</v>
      </c>
      <c r="B7" s="49" t="s">
        <v>420</v>
      </c>
      <c r="C7" s="47">
        <v>139.5</v>
      </c>
      <c r="D7" s="47">
        <v>139.5</v>
      </c>
      <c r="E7" s="47">
        <v>0</v>
      </c>
      <c r="F7" s="45" t="s">
        <v>38</v>
      </c>
      <c r="G7" s="45" t="s">
        <v>38</v>
      </c>
      <c r="H7" s="45" t="s">
        <v>38</v>
      </c>
      <c r="I7" s="45" t="s">
        <v>38</v>
      </c>
      <c r="J7" s="45" t="s">
        <v>38</v>
      </c>
      <c r="K7" s="45" t="s">
        <v>38</v>
      </c>
      <c r="L7" s="45" t="s">
        <v>38</v>
      </c>
    </row>
    <row r="8" spans="1:12" ht="33.75" customHeight="1">
      <c r="A8" s="48" t="s">
        <v>38</v>
      </c>
      <c r="B8" s="49" t="s">
        <v>421</v>
      </c>
      <c r="C8" s="47">
        <v>139.5</v>
      </c>
      <c r="D8" s="47">
        <v>139.5</v>
      </c>
      <c r="E8" s="47">
        <v>0</v>
      </c>
      <c r="F8" s="45" t="s">
        <v>422</v>
      </c>
      <c r="G8" s="45" t="s">
        <v>423</v>
      </c>
      <c r="H8" s="50" t="s">
        <v>424</v>
      </c>
      <c r="I8" s="45" t="s">
        <v>425</v>
      </c>
      <c r="J8" s="45" t="s">
        <v>426</v>
      </c>
      <c r="K8" s="45" t="s">
        <v>427</v>
      </c>
      <c r="L8" s="45" t="s">
        <v>428</v>
      </c>
    </row>
    <row r="9" spans="1:12" ht="87" customHeight="1">
      <c r="A9" s="51"/>
      <c r="B9" s="52"/>
      <c r="C9" s="53"/>
      <c r="D9" s="53"/>
      <c r="E9" s="53"/>
      <c r="F9" s="53"/>
      <c r="G9" s="45" t="s">
        <v>429</v>
      </c>
      <c r="H9" s="50" t="s">
        <v>430</v>
      </c>
      <c r="I9" s="45" t="s">
        <v>431</v>
      </c>
      <c r="J9" s="45" t="s">
        <v>432</v>
      </c>
      <c r="K9" s="57"/>
      <c r="L9" s="57"/>
    </row>
    <row r="10" spans="1:12" ht="34.5" customHeight="1">
      <c r="A10" s="51"/>
      <c r="B10" s="52"/>
      <c r="C10" s="53"/>
      <c r="D10" s="53"/>
      <c r="E10" s="53"/>
      <c r="F10" s="53"/>
      <c r="G10" s="45" t="s">
        <v>433</v>
      </c>
      <c r="H10" s="50" t="s">
        <v>434</v>
      </c>
      <c r="I10" s="45" t="s">
        <v>435</v>
      </c>
      <c r="J10" s="45" t="s">
        <v>436</v>
      </c>
      <c r="K10" s="57"/>
      <c r="L10" s="57"/>
    </row>
    <row r="11" spans="1:12" ht="34.5" customHeight="1">
      <c r="A11" s="51"/>
      <c r="B11" s="52"/>
      <c r="C11" s="53"/>
      <c r="D11" s="53"/>
      <c r="E11" s="53"/>
      <c r="F11" s="53"/>
      <c r="G11" s="45" t="s">
        <v>437</v>
      </c>
      <c r="H11" s="50" t="s">
        <v>438</v>
      </c>
      <c r="I11" s="57"/>
      <c r="J11" s="57"/>
      <c r="K11" s="57"/>
      <c r="L11" s="57"/>
    </row>
    <row r="12" spans="1:12" ht="34.5" customHeight="1">
      <c r="A12" s="51"/>
      <c r="B12" s="52"/>
      <c r="C12" s="53"/>
      <c r="D12" s="53"/>
      <c r="E12" s="53"/>
      <c r="F12" s="53"/>
      <c r="G12" s="45" t="s">
        <v>439</v>
      </c>
      <c r="H12" s="50" t="s">
        <v>424</v>
      </c>
      <c r="I12" s="57"/>
      <c r="J12" s="57"/>
      <c r="K12" s="57"/>
      <c r="L12" s="57"/>
    </row>
    <row r="13" spans="1:12" ht="34.5" customHeight="1">
      <c r="A13" s="51"/>
      <c r="B13" s="52"/>
      <c r="C13" s="53"/>
      <c r="D13" s="53"/>
      <c r="E13" s="53"/>
      <c r="F13" s="53"/>
      <c r="G13" s="45" t="s">
        <v>440</v>
      </c>
      <c r="H13" s="50" t="s">
        <v>441</v>
      </c>
      <c r="I13" s="57"/>
      <c r="J13" s="57"/>
      <c r="K13" s="57"/>
      <c r="L13" s="57"/>
    </row>
    <row r="14" spans="1:12" ht="39" customHeight="1">
      <c r="A14" s="51"/>
      <c r="B14" s="52"/>
      <c r="C14" s="53"/>
      <c r="D14" s="53"/>
      <c r="E14" s="53"/>
      <c r="F14" s="53"/>
      <c r="G14" s="45" t="s">
        <v>442</v>
      </c>
      <c r="H14" s="50" t="s">
        <v>443</v>
      </c>
      <c r="I14" s="57"/>
      <c r="J14" s="57"/>
      <c r="K14" s="57"/>
      <c r="L14" s="57"/>
    </row>
    <row r="15" spans="1:12" ht="34.5" customHeight="1">
      <c r="A15" s="51"/>
      <c r="B15" s="52"/>
      <c r="C15" s="53"/>
      <c r="D15" s="53"/>
      <c r="E15" s="53"/>
      <c r="F15" s="53"/>
      <c r="G15" s="45" t="s">
        <v>444</v>
      </c>
      <c r="H15" s="50" t="s">
        <v>445</v>
      </c>
      <c r="I15" s="57"/>
      <c r="J15" s="57"/>
      <c r="K15" s="57"/>
      <c r="L15" s="57"/>
    </row>
    <row r="16" spans="1:12" ht="120" customHeight="1">
      <c r="A16" s="54"/>
      <c r="B16" s="55"/>
      <c r="C16" s="56"/>
      <c r="D16" s="56"/>
      <c r="E16" s="56"/>
      <c r="F16" s="56"/>
      <c r="G16" s="45" t="s">
        <v>446</v>
      </c>
      <c r="H16" s="50" t="s">
        <v>447</v>
      </c>
      <c r="I16" s="58"/>
      <c r="J16" s="58"/>
      <c r="K16" s="58"/>
      <c r="L16" s="58"/>
    </row>
    <row r="17" spans="1:12" ht="33" customHeight="1">
      <c r="A17" s="48" t="s">
        <v>38</v>
      </c>
      <c r="B17" s="49" t="s">
        <v>448</v>
      </c>
      <c r="C17" s="47">
        <f>C18</f>
        <v>164</v>
      </c>
      <c r="D17" s="47">
        <f>D18</f>
        <v>164</v>
      </c>
      <c r="E17" s="47">
        <f>E18</f>
        <v>0</v>
      </c>
      <c r="F17" s="45" t="s">
        <v>38</v>
      </c>
      <c r="G17" s="45" t="s">
        <v>38</v>
      </c>
      <c r="H17" s="45" t="s">
        <v>38</v>
      </c>
      <c r="I17" s="45" t="s">
        <v>38</v>
      </c>
      <c r="J17" s="45" t="s">
        <v>38</v>
      </c>
      <c r="K17" s="45" t="s">
        <v>38</v>
      </c>
      <c r="L17" s="45" t="s">
        <v>38</v>
      </c>
    </row>
    <row r="18" spans="1:12" ht="30" customHeight="1">
      <c r="A18" s="48" t="s">
        <v>38</v>
      </c>
      <c r="B18" s="49" t="s">
        <v>449</v>
      </c>
      <c r="C18" s="47">
        <v>164</v>
      </c>
      <c r="D18" s="47">
        <v>164</v>
      </c>
      <c r="E18" s="47">
        <v>0</v>
      </c>
      <c r="F18" s="45" t="s">
        <v>450</v>
      </c>
      <c r="G18" s="45" t="s">
        <v>451</v>
      </c>
      <c r="H18" s="50" t="s">
        <v>452</v>
      </c>
      <c r="I18" s="45" t="s">
        <v>453</v>
      </c>
      <c r="J18" s="45" t="s">
        <v>454</v>
      </c>
      <c r="K18" s="45" t="s">
        <v>455</v>
      </c>
      <c r="L18" s="45" t="s">
        <v>456</v>
      </c>
    </row>
    <row r="19" spans="1:12" ht="30" customHeight="1">
      <c r="A19" s="51"/>
      <c r="B19" s="52"/>
      <c r="C19" s="53"/>
      <c r="D19" s="53"/>
      <c r="E19" s="53"/>
      <c r="F19" s="53"/>
      <c r="G19" s="45" t="s">
        <v>457</v>
      </c>
      <c r="H19" s="50" t="s">
        <v>458</v>
      </c>
      <c r="I19" s="57"/>
      <c r="J19" s="57"/>
      <c r="K19" s="57"/>
      <c r="L19" s="57"/>
    </row>
    <row r="20" spans="1:12" ht="30" customHeight="1">
      <c r="A20" s="51"/>
      <c r="B20" s="52"/>
      <c r="C20" s="53"/>
      <c r="D20" s="53"/>
      <c r="E20" s="53"/>
      <c r="F20" s="53"/>
      <c r="G20" s="45" t="s">
        <v>459</v>
      </c>
      <c r="H20" s="50" t="s">
        <v>460</v>
      </c>
      <c r="I20" s="57"/>
      <c r="J20" s="57"/>
      <c r="K20" s="57"/>
      <c r="L20" s="57"/>
    </row>
    <row r="21" spans="1:12" ht="30" customHeight="1">
      <c r="A21" s="51"/>
      <c r="B21" s="52"/>
      <c r="C21" s="53"/>
      <c r="D21" s="53"/>
      <c r="E21" s="53"/>
      <c r="F21" s="53"/>
      <c r="G21" s="45" t="s">
        <v>461</v>
      </c>
      <c r="H21" s="50" t="s">
        <v>462</v>
      </c>
      <c r="I21" s="57"/>
      <c r="J21" s="57"/>
      <c r="K21" s="57"/>
      <c r="L21" s="57"/>
    </row>
    <row r="22" spans="1:12" ht="12">
      <c r="A22" s="51"/>
      <c r="B22" s="52"/>
      <c r="C22" s="53"/>
      <c r="D22" s="53"/>
      <c r="E22" s="53"/>
      <c r="F22" s="53"/>
      <c r="G22" s="45" t="s">
        <v>463</v>
      </c>
      <c r="H22" s="50" t="s">
        <v>464</v>
      </c>
      <c r="I22" s="57"/>
      <c r="J22" s="57"/>
      <c r="K22" s="57"/>
      <c r="L22" s="57"/>
    </row>
    <row r="23" spans="1:12" ht="12">
      <c r="A23" s="51"/>
      <c r="B23" s="52"/>
      <c r="C23" s="53"/>
      <c r="D23" s="53"/>
      <c r="E23" s="53"/>
      <c r="F23" s="53"/>
      <c r="G23" s="45" t="s">
        <v>465</v>
      </c>
      <c r="H23" s="50" t="s">
        <v>466</v>
      </c>
      <c r="I23" s="57"/>
      <c r="J23" s="57"/>
      <c r="K23" s="57"/>
      <c r="L23" s="57"/>
    </row>
    <row r="24" spans="1:12" ht="12">
      <c r="A24" s="51"/>
      <c r="B24" s="52"/>
      <c r="C24" s="53"/>
      <c r="D24" s="53"/>
      <c r="E24" s="53"/>
      <c r="F24" s="53"/>
      <c r="G24" s="45" t="s">
        <v>467</v>
      </c>
      <c r="H24" s="50" t="s">
        <v>468</v>
      </c>
      <c r="I24" s="57"/>
      <c r="J24" s="57"/>
      <c r="K24" s="57"/>
      <c r="L24" s="57"/>
    </row>
    <row r="25" spans="1:12" ht="12">
      <c r="A25" s="51"/>
      <c r="B25" s="52"/>
      <c r="C25" s="53"/>
      <c r="D25" s="53"/>
      <c r="E25" s="53"/>
      <c r="F25" s="53"/>
      <c r="G25" s="45" t="s">
        <v>469</v>
      </c>
      <c r="H25" s="50" t="s">
        <v>470</v>
      </c>
      <c r="I25" s="57"/>
      <c r="J25" s="57"/>
      <c r="K25" s="57"/>
      <c r="L25" s="57"/>
    </row>
    <row r="26" spans="1:12" ht="12">
      <c r="A26" s="51"/>
      <c r="B26" s="52"/>
      <c r="C26" s="53"/>
      <c r="D26" s="53"/>
      <c r="E26" s="53"/>
      <c r="F26" s="53"/>
      <c r="G26" s="45" t="s">
        <v>471</v>
      </c>
      <c r="H26" s="50" t="s">
        <v>472</v>
      </c>
      <c r="I26" s="57"/>
      <c r="J26" s="57"/>
      <c r="K26" s="57"/>
      <c r="L26" s="57"/>
    </row>
    <row r="27" spans="1:12" ht="12">
      <c r="A27" s="51"/>
      <c r="B27" s="52"/>
      <c r="C27" s="53"/>
      <c r="D27" s="53"/>
      <c r="E27" s="53"/>
      <c r="F27" s="53"/>
      <c r="G27" s="45" t="s">
        <v>473</v>
      </c>
      <c r="H27" s="50" t="s">
        <v>474</v>
      </c>
      <c r="I27" s="57"/>
      <c r="J27" s="57"/>
      <c r="K27" s="57"/>
      <c r="L27" s="57"/>
    </row>
    <row r="28" spans="1:12" ht="24">
      <c r="A28" s="51"/>
      <c r="B28" s="52"/>
      <c r="C28" s="53"/>
      <c r="D28" s="53"/>
      <c r="E28" s="53"/>
      <c r="F28" s="53"/>
      <c r="G28" s="45" t="s">
        <v>475</v>
      </c>
      <c r="H28" s="50" t="s">
        <v>476</v>
      </c>
      <c r="I28" s="57"/>
      <c r="J28" s="57"/>
      <c r="K28" s="57"/>
      <c r="L28" s="57"/>
    </row>
    <row r="29" spans="1:12" ht="24">
      <c r="A29" s="51"/>
      <c r="B29" s="52"/>
      <c r="C29" s="53"/>
      <c r="D29" s="53"/>
      <c r="E29" s="53"/>
      <c r="F29" s="53"/>
      <c r="G29" s="45" t="s">
        <v>477</v>
      </c>
      <c r="H29" s="50" t="s">
        <v>476</v>
      </c>
      <c r="I29" s="57"/>
      <c r="J29" s="57"/>
      <c r="K29" s="57"/>
      <c r="L29" s="57"/>
    </row>
    <row r="30" spans="1:12" ht="36">
      <c r="A30" s="54"/>
      <c r="B30" s="55"/>
      <c r="C30" s="56"/>
      <c r="D30" s="56"/>
      <c r="E30" s="56"/>
      <c r="F30" s="56"/>
      <c r="G30" s="45" t="s">
        <v>478</v>
      </c>
      <c r="H30" s="50" t="s">
        <v>476</v>
      </c>
      <c r="I30" s="58"/>
      <c r="J30" s="58"/>
      <c r="K30" s="58"/>
      <c r="L30" s="58"/>
    </row>
  </sheetData>
  <sheetProtection/>
  <mergeCells count="30">
    <mergeCell ref="A1:L1"/>
    <mergeCell ref="A2:L2"/>
    <mergeCell ref="G3:L3"/>
    <mergeCell ref="G4:H4"/>
    <mergeCell ref="I4:J4"/>
    <mergeCell ref="K4:L4"/>
    <mergeCell ref="A6:B6"/>
    <mergeCell ref="A8:A16"/>
    <mergeCell ref="A18:A30"/>
    <mergeCell ref="B8:B16"/>
    <mergeCell ref="B18:B30"/>
    <mergeCell ref="C8:C16"/>
    <mergeCell ref="C18:C30"/>
    <mergeCell ref="D8:D16"/>
    <mergeCell ref="D18:D30"/>
    <mergeCell ref="E8:E16"/>
    <mergeCell ref="E18:E30"/>
    <mergeCell ref="F3:F5"/>
    <mergeCell ref="F8:F16"/>
    <mergeCell ref="F18:F30"/>
    <mergeCell ref="I10:I16"/>
    <mergeCell ref="I18:I30"/>
    <mergeCell ref="J10:J16"/>
    <mergeCell ref="J18:J30"/>
    <mergeCell ref="K8:K16"/>
    <mergeCell ref="K18:K30"/>
    <mergeCell ref="L8:L16"/>
    <mergeCell ref="L18:L30"/>
    <mergeCell ref="A3:B5"/>
    <mergeCell ref="C3:E4"/>
  </mergeCells>
  <printOptions horizontalCentered="1"/>
  <pageMargins left="0.25" right="0.25" top="0.75" bottom="0.75" header="0.3" footer="0.3"/>
  <pageSetup horizontalDpi="600" verticalDpi="600" orientation="landscape" paperSize="9" scale="75"/>
</worksheet>
</file>

<file path=xl/worksheets/sheet15.xml><?xml version="1.0" encoding="utf-8"?>
<worksheet xmlns="http://schemas.openxmlformats.org/spreadsheetml/2006/main" xmlns:r="http://schemas.openxmlformats.org/officeDocument/2006/relationships">
  <dimension ref="A1:T235"/>
  <sheetViews>
    <sheetView zoomScale="55" zoomScaleNormal="55" zoomScaleSheetLayoutView="100" workbookViewId="0" topLeftCell="A1">
      <selection activeCell="A3" sqref="A3:D3"/>
    </sheetView>
  </sheetViews>
  <sheetFormatPr defaultColWidth="12" defaultRowHeight="11.25"/>
  <cols>
    <col min="1" max="1" width="5.5" style="1" customWidth="1"/>
    <col min="2" max="2" width="6.66015625" style="1" customWidth="1"/>
    <col min="3" max="4" width="14.16015625" style="1" customWidth="1"/>
    <col min="5" max="5" width="20" style="1" customWidth="1"/>
    <col min="6" max="6" width="8.5" style="1" customWidth="1"/>
    <col min="7" max="8" width="14.16015625" style="1" customWidth="1"/>
    <col min="9" max="9" width="31" style="1" customWidth="1"/>
    <col min="10" max="20" width="12" style="1" customWidth="1"/>
    <col min="21" max="16384" width="12" style="2" customWidth="1"/>
  </cols>
  <sheetData>
    <row r="1" spans="1:9" ht="45" customHeight="1">
      <c r="A1" s="3" t="s">
        <v>479</v>
      </c>
      <c r="B1" s="4"/>
      <c r="C1" s="4"/>
      <c r="D1" s="4"/>
      <c r="E1" s="4"/>
      <c r="F1" s="4"/>
      <c r="G1" s="4"/>
      <c r="H1" s="4"/>
      <c r="I1" s="4"/>
    </row>
    <row r="2" spans="1:9" ht="19.5" customHeight="1">
      <c r="A2" s="5" t="s">
        <v>480</v>
      </c>
      <c r="B2" s="5"/>
      <c r="C2" s="5"/>
      <c r="D2" s="5"/>
      <c r="E2" s="6" t="s">
        <v>481</v>
      </c>
      <c r="F2" s="6"/>
      <c r="G2" s="6"/>
      <c r="H2" s="6"/>
      <c r="I2" s="6"/>
    </row>
    <row r="3" spans="1:20" ht="19.5" customHeight="1">
      <c r="A3" s="5" t="s">
        <v>482</v>
      </c>
      <c r="B3" s="5"/>
      <c r="C3" s="5"/>
      <c r="D3" s="5"/>
      <c r="E3" s="6" t="s">
        <v>0</v>
      </c>
      <c r="F3" s="6"/>
      <c r="G3" s="6"/>
      <c r="H3" s="6"/>
      <c r="I3" s="6"/>
      <c r="S3" s="2"/>
      <c r="T3" s="2"/>
    </row>
    <row r="4" spans="1:20" ht="27.75" customHeight="1">
      <c r="A4" s="5" t="s">
        <v>483</v>
      </c>
      <c r="B4" s="5"/>
      <c r="C4" s="5"/>
      <c r="D4" s="5"/>
      <c r="E4" s="7" t="s">
        <v>484</v>
      </c>
      <c r="F4" s="7" t="s">
        <v>485</v>
      </c>
      <c r="G4" s="5"/>
      <c r="H4" s="7" t="s">
        <v>486</v>
      </c>
      <c r="I4" s="7" t="s">
        <v>487</v>
      </c>
      <c r="S4" s="2"/>
      <c r="T4" s="2"/>
    </row>
    <row r="5" spans="1:20" ht="39" customHeight="1">
      <c r="A5" s="7" t="s">
        <v>488</v>
      </c>
      <c r="B5" s="7" t="s">
        <v>489</v>
      </c>
      <c r="C5" s="5"/>
      <c r="D5" s="5"/>
      <c r="E5" s="37" t="s">
        <v>490</v>
      </c>
      <c r="F5" s="37"/>
      <c r="G5" s="37"/>
      <c r="H5" s="37"/>
      <c r="I5" s="37"/>
      <c r="S5" s="2"/>
      <c r="T5" s="2"/>
    </row>
    <row r="6" spans="1:20" ht="80.25" customHeight="1">
      <c r="A6" s="5"/>
      <c r="B6" s="5" t="s">
        <v>491</v>
      </c>
      <c r="C6" s="5"/>
      <c r="D6" s="5"/>
      <c r="E6" s="37" t="s">
        <v>492</v>
      </c>
      <c r="F6" s="38"/>
      <c r="G6" s="38"/>
      <c r="H6" s="38"/>
      <c r="I6" s="38"/>
      <c r="S6" s="2"/>
      <c r="T6" s="2"/>
    </row>
    <row r="7" spans="1:9" ht="39.75" customHeight="1">
      <c r="A7" s="5"/>
      <c r="B7" s="11" t="s">
        <v>493</v>
      </c>
      <c r="C7" s="12"/>
      <c r="D7" s="13"/>
      <c r="E7" s="14" t="s">
        <v>494</v>
      </c>
      <c r="F7" s="15" t="s">
        <v>495</v>
      </c>
      <c r="G7" s="15"/>
      <c r="H7" s="15" t="s">
        <v>496</v>
      </c>
      <c r="I7" s="15" t="s">
        <v>497</v>
      </c>
    </row>
    <row r="8" spans="1:9" ht="34.5" customHeight="1">
      <c r="A8" s="5"/>
      <c r="B8" s="11" t="s">
        <v>498</v>
      </c>
      <c r="C8" s="12"/>
      <c r="D8" s="13"/>
      <c r="E8" s="16" t="s">
        <v>499</v>
      </c>
      <c r="F8" s="16"/>
      <c r="G8" s="16"/>
      <c r="H8" s="16"/>
      <c r="I8" s="16"/>
    </row>
    <row r="9" spans="1:9" ht="19.5" customHeight="1">
      <c r="A9" s="5"/>
      <c r="B9" s="11" t="s">
        <v>500</v>
      </c>
      <c r="C9" s="12"/>
      <c r="D9" s="13"/>
      <c r="E9" s="6" t="s">
        <v>501</v>
      </c>
      <c r="F9" s="6"/>
      <c r="G9" s="6"/>
      <c r="H9" s="6"/>
      <c r="I9" s="6"/>
    </row>
    <row r="10" spans="1:9" ht="19.5" customHeight="1">
      <c r="A10" s="5"/>
      <c r="B10" s="11" t="s">
        <v>502</v>
      </c>
      <c r="C10" s="12"/>
      <c r="D10" s="13"/>
      <c r="E10" s="6" t="s">
        <v>503</v>
      </c>
      <c r="F10" s="6"/>
      <c r="G10" s="6"/>
      <c r="H10" s="6"/>
      <c r="I10" s="6"/>
    </row>
    <row r="11" spans="1:9" ht="19.5" customHeight="1">
      <c r="A11" s="5"/>
      <c r="B11" s="11" t="s">
        <v>504</v>
      </c>
      <c r="C11" s="12"/>
      <c r="D11" s="13"/>
      <c r="E11" s="6" t="s">
        <v>505</v>
      </c>
      <c r="F11" s="6"/>
      <c r="G11" s="6"/>
      <c r="H11" s="6"/>
      <c r="I11" s="6"/>
    </row>
    <row r="12" spans="1:9" ht="19.5" customHeight="1">
      <c r="A12" s="17" t="s">
        <v>506</v>
      </c>
      <c r="B12" s="18"/>
      <c r="C12" s="8" t="s">
        <v>507</v>
      </c>
      <c r="D12" s="8"/>
      <c r="E12" s="19">
        <v>9871767</v>
      </c>
      <c r="F12" s="20"/>
      <c r="G12" s="8" t="s">
        <v>508</v>
      </c>
      <c r="H12" s="8"/>
      <c r="I12" s="36">
        <v>3290589</v>
      </c>
    </row>
    <row r="13" spans="1:9" ht="19.5" customHeight="1">
      <c r="A13" s="21"/>
      <c r="B13" s="22"/>
      <c r="C13" s="8" t="s">
        <v>509</v>
      </c>
      <c r="D13" s="8"/>
      <c r="E13" s="19">
        <v>9871767</v>
      </c>
      <c r="F13" s="20"/>
      <c r="G13" s="8" t="s">
        <v>510</v>
      </c>
      <c r="H13" s="8"/>
      <c r="I13" s="36">
        <v>3290589</v>
      </c>
    </row>
    <row r="14" spans="1:9" ht="19.5" customHeight="1">
      <c r="A14" s="23"/>
      <c r="B14" s="24"/>
      <c r="C14" s="8" t="s">
        <v>511</v>
      </c>
      <c r="D14" s="8"/>
      <c r="E14" s="19">
        <v>0</v>
      </c>
      <c r="F14" s="20"/>
      <c r="G14" s="8" t="s">
        <v>512</v>
      </c>
      <c r="H14" s="8"/>
      <c r="I14" s="36">
        <v>0</v>
      </c>
    </row>
    <row r="15" spans="1:9" ht="19.5" customHeight="1">
      <c r="A15" s="7" t="s">
        <v>513</v>
      </c>
      <c r="B15" s="5" t="s">
        <v>514</v>
      </c>
      <c r="C15" s="5"/>
      <c r="D15" s="5"/>
      <c r="E15" s="5"/>
      <c r="F15" s="5"/>
      <c r="G15" s="5" t="s">
        <v>515</v>
      </c>
      <c r="H15" s="5"/>
      <c r="I15" s="5"/>
    </row>
    <row r="16" spans="1:9" ht="72.75" customHeight="1">
      <c r="A16" s="5"/>
      <c r="B16" s="16" t="s">
        <v>516</v>
      </c>
      <c r="C16" s="16"/>
      <c r="D16" s="16"/>
      <c r="E16" s="16"/>
      <c r="F16" s="16"/>
      <c r="G16" s="16" t="s">
        <v>517</v>
      </c>
      <c r="H16" s="16"/>
      <c r="I16" s="16"/>
    </row>
    <row r="17" spans="1:9" ht="36" customHeight="1">
      <c r="A17" s="25" t="s">
        <v>518</v>
      </c>
      <c r="B17" s="26" t="s">
        <v>519</v>
      </c>
      <c r="C17" s="7" t="s">
        <v>520</v>
      </c>
      <c r="D17" s="7" t="s">
        <v>417</v>
      </c>
      <c r="E17" s="7" t="s">
        <v>521</v>
      </c>
      <c r="F17" s="7"/>
      <c r="G17" s="7" t="s">
        <v>520</v>
      </c>
      <c r="H17" s="7" t="s">
        <v>417</v>
      </c>
      <c r="I17" s="7" t="s">
        <v>521</v>
      </c>
    </row>
    <row r="18" spans="1:9" ht="49.5" customHeight="1">
      <c r="A18" s="27"/>
      <c r="B18" s="26" t="s">
        <v>522</v>
      </c>
      <c r="C18" s="26" t="s">
        <v>523</v>
      </c>
      <c r="D18" s="28" t="s">
        <v>524</v>
      </c>
      <c r="E18" s="26" t="s">
        <v>525</v>
      </c>
      <c r="F18" s="29"/>
      <c r="G18" s="26" t="s">
        <v>523</v>
      </c>
      <c r="H18" s="28" t="s">
        <v>524</v>
      </c>
      <c r="I18" s="26" t="s">
        <v>526</v>
      </c>
    </row>
    <row r="19" spans="1:9" ht="49.5" customHeight="1">
      <c r="A19" s="30"/>
      <c r="B19" s="31"/>
      <c r="C19" s="31"/>
      <c r="D19" s="28" t="s">
        <v>527</v>
      </c>
      <c r="E19" s="26" t="s">
        <v>528</v>
      </c>
      <c r="F19" s="32"/>
      <c r="G19" s="31"/>
      <c r="H19" s="28" t="s">
        <v>527</v>
      </c>
      <c r="I19" s="26" t="s">
        <v>526</v>
      </c>
    </row>
    <row r="20" spans="1:9" ht="49.5" customHeight="1">
      <c r="A20" s="30"/>
      <c r="B20" s="31"/>
      <c r="C20" s="33"/>
      <c r="D20" s="28" t="s">
        <v>529</v>
      </c>
      <c r="E20" s="26" t="s">
        <v>530</v>
      </c>
      <c r="F20" s="32"/>
      <c r="G20" s="33"/>
      <c r="H20" s="28" t="s">
        <v>529</v>
      </c>
      <c r="I20" s="26" t="s">
        <v>531</v>
      </c>
    </row>
    <row r="21" spans="1:9" ht="61.5" customHeight="1">
      <c r="A21" s="30"/>
      <c r="B21" s="31"/>
      <c r="C21" s="26" t="s">
        <v>532</v>
      </c>
      <c r="D21" s="28" t="s">
        <v>533</v>
      </c>
      <c r="E21" s="26" t="s">
        <v>530</v>
      </c>
      <c r="F21" s="32"/>
      <c r="G21" s="26" t="s">
        <v>532</v>
      </c>
      <c r="H21" s="28" t="s">
        <v>533</v>
      </c>
      <c r="I21" s="26" t="s">
        <v>534</v>
      </c>
    </row>
    <row r="22" spans="1:9" ht="42" customHeight="1">
      <c r="A22" s="30"/>
      <c r="B22" s="31"/>
      <c r="C22" s="33"/>
      <c r="D22" s="28" t="s">
        <v>535</v>
      </c>
      <c r="E22" s="26" t="s">
        <v>536</v>
      </c>
      <c r="F22" s="32"/>
      <c r="G22" s="33"/>
      <c r="H22" s="28" t="s">
        <v>535</v>
      </c>
      <c r="I22" s="26" t="s">
        <v>536</v>
      </c>
    </row>
    <row r="23" spans="1:9" ht="42" customHeight="1">
      <c r="A23" s="30"/>
      <c r="B23" s="33"/>
      <c r="C23" s="26" t="s">
        <v>537</v>
      </c>
      <c r="D23" s="28" t="s">
        <v>538</v>
      </c>
      <c r="E23" s="26" t="s">
        <v>536</v>
      </c>
      <c r="F23" s="32"/>
      <c r="G23" s="26" t="s">
        <v>537</v>
      </c>
      <c r="H23" s="28" t="s">
        <v>538</v>
      </c>
      <c r="I23" s="26" t="s">
        <v>536</v>
      </c>
    </row>
    <row r="24" spans="1:9" ht="57.75" customHeight="1">
      <c r="A24" s="30"/>
      <c r="B24" s="26" t="s">
        <v>539</v>
      </c>
      <c r="C24" s="26" t="s">
        <v>540</v>
      </c>
      <c r="D24" s="28" t="s">
        <v>541</v>
      </c>
      <c r="E24" s="26" t="s">
        <v>542</v>
      </c>
      <c r="F24" s="32"/>
      <c r="G24" s="26" t="s">
        <v>540</v>
      </c>
      <c r="H24" s="28" t="s">
        <v>541</v>
      </c>
      <c r="I24" s="26" t="s">
        <v>542</v>
      </c>
    </row>
    <row r="25" spans="1:9" ht="72.75" customHeight="1">
      <c r="A25" s="34"/>
      <c r="B25" s="26" t="s">
        <v>543</v>
      </c>
      <c r="C25" s="26" t="s">
        <v>413</v>
      </c>
      <c r="D25" s="28" t="s">
        <v>544</v>
      </c>
      <c r="E25" s="26" t="s">
        <v>545</v>
      </c>
      <c r="F25" s="32"/>
      <c r="G25" s="26" t="s">
        <v>413</v>
      </c>
      <c r="H25" s="28" t="s">
        <v>544</v>
      </c>
      <c r="I25" s="26" t="s">
        <v>545</v>
      </c>
    </row>
    <row r="26" spans="2:9" ht="13.5">
      <c r="B26" s="35"/>
      <c r="C26" s="35"/>
      <c r="D26" s="35"/>
      <c r="E26" s="35"/>
      <c r="F26" s="35"/>
      <c r="G26" s="35"/>
      <c r="H26" s="35"/>
      <c r="I26" s="35"/>
    </row>
    <row r="27" spans="2:9" ht="13.5">
      <c r="B27" s="35"/>
      <c r="C27" s="35"/>
      <c r="D27" s="35"/>
      <c r="E27" s="35"/>
      <c r="F27" s="35"/>
      <c r="G27" s="35"/>
      <c r="H27" s="35"/>
      <c r="I27" s="35"/>
    </row>
    <row r="28" spans="2:9" ht="13.5">
      <c r="B28" s="35"/>
      <c r="C28" s="35"/>
      <c r="D28" s="35"/>
      <c r="E28" s="35"/>
      <c r="F28" s="35"/>
      <c r="G28" s="35"/>
      <c r="H28" s="35"/>
      <c r="I28" s="35"/>
    </row>
    <row r="29" spans="2:9" ht="13.5">
      <c r="B29" s="35"/>
      <c r="C29" s="35"/>
      <c r="D29" s="35"/>
      <c r="E29" s="35"/>
      <c r="F29" s="35"/>
      <c r="G29" s="35"/>
      <c r="H29" s="35"/>
      <c r="I29" s="35"/>
    </row>
    <row r="30" spans="2:9" ht="13.5">
      <c r="B30" s="35"/>
      <c r="C30" s="35"/>
      <c r="D30" s="35"/>
      <c r="E30" s="35"/>
      <c r="F30" s="35"/>
      <c r="G30" s="35"/>
      <c r="H30" s="35"/>
      <c r="I30" s="35"/>
    </row>
    <row r="31" spans="2:9" ht="13.5">
      <c r="B31" s="35"/>
      <c r="C31" s="35"/>
      <c r="D31" s="35"/>
      <c r="E31" s="35"/>
      <c r="F31" s="35"/>
      <c r="G31" s="35"/>
      <c r="H31" s="35"/>
      <c r="I31" s="35"/>
    </row>
    <row r="32" spans="2:9" ht="13.5">
      <c r="B32" s="35"/>
      <c r="C32" s="35"/>
      <c r="D32" s="35"/>
      <c r="E32" s="35"/>
      <c r="F32" s="35"/>
      <c r="G32" s="35"/>
      <c r="H32" s="35"/>
      <c r="I32" s="35"/>
    </row>
    <row r="33" spans="2:9" ht="13.5">
      <c r="B33" s="35"/>
      <c r="C33" s="35"/>
      <c r="D33" s="35"/>
      <c r="E33" s="35"/>
      <c r="F33" s="35"/>
      <c r="G33" s="35"/>
      <c r="H33" s="35"/>
      <c r="I33" s="35"/>
    </row>
    <row r="34" spans="2:9" ht="13.5">
      <c r="B34" s="35"/>
      <c r="C34" s="35"/>
      <c r="D34" s="35"/>
      <c r="E34" s="35"/>
      <c r="F34" s="35"/>
      <c r="G34" s="35"/>
      <c r="H34" s="35"/>
      <c r="I34" s="35"/>
    </row>
    <row r="35" spans="2:9" ht="13.5">
      <c r="B35" s="35"/>
      <c r="C35" s="35"/>
      <c r="D35" s="35"/>
      <c r="E35" s="35"/>
      <c r="F35" s="35"/>
      <c r="G35" s="35"/>
      <c r="H35" s="35"/>
      <c r="I35" s="35"/>
    </row>
    <row r="36" spans="2:9" ht="13.5">
      <c r="B36" s="35"/>
      <c r="C36" s="35"/>
      <c r="D36" s="35"/>
      <c r="E36" s="35"/>
      <c r="F36" s="35"/>
      <c r="G36" s="35"/>
      <c r="H36" s="35"/>
      <c r="I36" s="35"/>
    </row>
    <row r="37" spans="2:9" ht="13.5">
      <c r="B37" s="35"/>
      <c r="C37" s="35"/>
      <c r="D37" s="35"/>
      <c r="E37" s="35"/>
      <c r="F37" s="35"/>
      <c r="G37" s="35"/>
      <c r="H37" s="35"/>
      <c r="I37" s="35"/>
    </row>
    <row r="38" spans="2:9" ht="13.5">
      <c r="B38" s="35"/>
      <c r="C38" s="35"/>
      <c r="D38" s="35"/>
      <c r="E38" s="35"/>
      <c r="F38" s="35"/>
      <c r="G38" s="35"/>
      <c r="H38" s="35"/>
      <c r="I38" s="35"/>
    </row>
    <row r="39" spans="2:9" ht="13.5">
      <c r="B39" s="35"/>
      <c r="C39" s="35"/>
      <c r="D39" s="35"/>
      <c r="E39" s="35"/>
      <c r="F39" s="35"/>
      <c r="G39" s="35"/>
      <c r="H39" s="35"/>
      <c r="I39" s="35"/>
    </row>
    <row r="40" spans="2:9" ht="13.5">
      <c r="B40" s="35"/>
      <c r="C40" s="35"/>
      <c r="D40" s="35"/>
      <c r="E40" s="35"/>
      <c r="F40" s="35"/>
      <c r="G40" s="35"/>
      <c r="H40" s="35"/>
      <c r="I40" s="35"/>
    </row>
    <row r="41" spans="2:9" ht="13.5">
      <c r="B41" s="35"/>
      <c r="C41" s="35"/>
      <c r="D41" s="35"/>
      <c r="E41" s="35"/>
      <c r="F41" s="35"/>
      <c r="G41" s="35"/>
      <c r="H41" s="35"/>
      <c r="I41" s="35"/>
    </row>
    <row r="42" spans="2:9" ht="13.5">
      <c r="B42" s="35"/>
      <c r="C42" s="35"/>
      <c r="D42" s="35"/>
      <c r="E42" s="35"/>
      <c r="F42" s="35"/>
      <c r="G42" s="35"/>
      <c r="H42" s="35"/>
      <c r="I42" s="35"/>
    </row>
    <row r="43" spans="2:9" ht="13.5">
      <c r="B43" s="35"/>
      <c r="C43" s="35"/>
      <c r="D43" s="35"/>
      <c r="E43" s="35"/>
      <c r="F43" s="35"/>
      <c r="G43" s="35"/>
      <c r="H43" s="35"/>
      <c r="I43" s="35"/>
    </row>
    <row r="44" spans="2:9" ht="13.5">
      <c r="B44" s="35"/>
      <c r="C44" s="35"/>
      <c r="D44" s="35"/>
      <c r="E44" s="35"/>
      <c r="F44" s="35"/>
      <c r="G44" s="35"/>
      <c r="H44" s="35"/>
      <c r="I44" s="35"/>
    </row>
    <row r="45" spans="2:9" ht="13.5">
      <c r="B45" s="35"/>
      <c r="C45" s="35"/>
      <c r="D45" s="35"/>
      <c r="E45" s="35"/>
      <c r="F45" s="35"/>
      <c r="G45" s="35"/>
      <c r="H45" s="35"/>
      <c r="I45" s="35"/>
    </row>
    <row r="46" spans="2:9" ht="13.5">
      <c r="B46" s="35"/>
      <c r="C46" s="35"/>
      <c r="D46" s="35"/>
      <c r="E46" s="35"/>
      <c r="F46" s="35"/>
      <c r="G46" s="35"/>
      <c r="H46" s="35"/>
      <c r="I46" s="35"/>
    </row>
    <row r="47" spans="2:9" ht="13.5">
      <c r="B47" s="35"/>
      <c r="C47" s="35"/>
      <c r="D47" s="35"/>
      <c r="E47" s="35"/>
      <c r="F47" s="35"/>
      <c r="G47" s="35"/>
      <c r="H47" s="35"/>
      <c r="I47" s="35"/>
    </row>
    <row r="48" spans="2:9" ht="13.5">
      <c r="B48" s="35"/>
      <c r="C48" s="35"/>
      <c r="D48" s="35"/>
      <c r="E48" s="35"/>
      <c r="F48" s="35"/>
      <c r="G48" s="35"/>
      <c r="H48" s="35"/>
      <c r="I48" s="35"/>
    </row>
    <row r="49" spans="2:9" ht="13.5">
      <c r="B49" s="35"/>
      <c r="C49" s="35"/>
      <c r="D49" s="35"/>
      <c r="E49" s="35"/>
      <c r="F49" s="35"/>
      <c r="G49" s="35"/>
      <c r="H49" s="35"/>
      <c r="I49" s="35"/>
    </row>
    <row r="50" spans="2:9" ht="13.5">
      <c r="B50" s="35"/>
      <c r="C50" s="35"/>
      <c r="D50" s="35"/>
      <c r="E50" s="35"/>
      <c r="F50" s="35"/>
      <c r="G50" s="35"/>
      <c r="H50" s="35"/>
      <c r="I50" s="35"/>
    </row>
    <row r="51" spans="2:9" ht="13.5">
      <c r="B51" s="35"/>
      <c r="C51" s="35"/>
      <c r="D51" s="35"/>
      <c r="E51" s="35"/>
      <c r="F51" s="35"/>
      <c r="G51" s="35"/>
      <c r="H51" s="35"/>
      <c r="I51" s="35"/>
    </row>
    <row r="52" spans="2:9" ht="13.5">
      <c r="B52" s="35"/>
      <c r="C52" s="35"/>
      <c r="D52" s="35"/>
      <c r="E52" s="35"/>
      <c r="F52" s="35"/>
      <c r="G52" s="35"/>
      <c r="H52" s="35"/>
      <c r="I52" s="35"/>
    </row>
    <row r="53" spans="2:9" ht="13.5">
      <c r="B53" s="35"/>
      <c r="C53" s="35"/>
      <c r="D53" s="35"/>
      <c r="E53" s="35"/>
      <c r="F53" s="35"/>
      <c r="G53" s="35"/>
      <c r="H53" s="35"/>
      <c r="I53" s="35"/>
    </row>
    <row r="54" spans="2:9" ht="13.5">
      <c r="B54" s="35"/>
      <c r="C54" s="35"/>
      <c r="D54" s="35"/>
      <c r="E54" s="35"/>
      <c r="F54" s="35"/>
      <c r="G54" s="35"/>
      <c r="H54" s="35"/>
      <c r="I54" s="35"/>
    </row>
    <row r="55" spans="2:9" ht="13.5">
      <c r="B55" s="35"/>
      <c r="C55" s="35"/>
      <c r="D55" s="35"/>
      <c r="E55" s="35"/>
      <c r="F55" s="35"/>
      <c r="G55" s="35"/>
      <c r="H55" s="35"/>
      <c r="I55" s="35"/>
    </row>
    <row r="56" spans="2:9" ht="13.5">
      <c r="B56" s="35"/>
      <c r="C56" s="35"/>
      <c r="D56" s="35"/>
      <c r="E56" s="35"/>
      <c r="F56" s="35"/>
      <c r="G56" s="35"/>
      <c r="H56" s="35"/>
      <c r="I56" s="35"/>
    </row>
    <row r="57" spans="2:9" ht="13.5">
      <c r="B57" s="35"/>
      <c r="C57" s="35"/>
      <c r="D57" s="35"/>
      <c r="E57" s="35"/>
      <c r="F57" s="35"/>
      <c r="G57" s="35"/>
      <c r="H57" s="35"/>
      <c r="I57" s="35"/>
    </row>
    <row r="58" spans="2:9" ht="13.5">
      <c r="B58" s="35"/>
      <c r="C58" s="35"/>
      <c r="D58" s="35"/>
      <c r="E58" s="35"/>
      <c r="F58" s="35"/>
      <c r="G58" s="35"/>
      <c r="H58" s="35"/>
      <c r="I58" s="35"/>
    </row>
    <row r="59" spans="2:9" ht="13.5">
      <c r="B59" s="35"/>
      <c r="C59" s="35"/>
      <c r="D59" s="35"/>
      <c r="E59" s="35"/>
      <c r="F59" s="35"/>
      <c r="G59" s="35"/>
      <c r="H59" s="35"/>
      <c r="I59" s="35"/>
    </row>
    <row r="60" spans="2:9" ht="13.5">
      <c r="B60" s="35"/>
      <c r="C60" s="35"/>
      <c r="D60" s="35"/>
      <c r="E60" s="35"/>
      <c r="F60" s="35"/>
      <c r="G60" s="35"/>
      <c r="H60" s="35"/>
      <c r="I60" s="35"/>
    </row>
    <row r="61" spans="2:9" ht="13.5">
      <c r="B61" s="35"/>
      <c r="C61" s="35"/>
      <c r="D61" s="35"/>
      <c r="E61" s="35"/>
      <c r="F61" s="35"/>
      <c r="G61" s="35"/>
      <c r="H61" s="35"/>
      <c r="I61" s="35"/>
    </row>
    <row r="62" spans="2:9" ht="13.5">
      <c r="B62" s="35"/>
      <c r="C62" s="35"/>
      <c r="D62" s="35"/>
      <c r="E62" s="35"/>
      <c r="F62" s="35"/>
      <c r="G62" s="35"/>
      <c r="H62" s="35"/>
      <c r="I62" s="35"/>
    </row>
    <row r="63" spans="2:9" ht="13.5">
      <c r="B63" s="35"/>
      <c r="C63" s="35"/>
      <c r="D63" s="35"/>
      <c r="E63" s="35"/>
      <c r="F63" s="35"/>
      <c r="G63" s="35"/>
      <c r="H63" s="35"/>
      <c r="I63" s="35"/>
    </row>
    <row r="64" spans="2:9" ht="13.5">
      <c r="B64" s="35"/>
      <c r="C64" s="35"/>
      <c r="D64" s="35"/>
      <c r="E64" s="35"/>
      <c r="F64" s="35"/>
      <c r="G64" s="35"/>
      <c r="H64" s="35"/>
      <c r="I64" s="35"/>
    </row>
    <row r="65" spans="2:9" ht="13.5">
      <c r="B65" s="35"/>
      <c r="C65" s="35"/>
      <c r="D65" s="35"/>
      <c r="E65" s="35"/>
      <c r="F65" s="35"/>
      <c r="G65" s="35"/>
      <c r="H65" s="35"/>
      <c r="I65" s="35"/>
    </row>
    <row r="66" spans="2:9" ht="13.5">
      <c r="B66" s="35"/>
      <c r="C66" s="35"/>
      <c r="D66" s="35"/>
      <c r="E66" s="35"/>
      <c r="F66" s="35"/>
      <c r="G66" s="35"/>
      <c r="H66" s="35"/>
      <c r="I66" s="35"/>
    </row>
    <row r="67" spans="2:9" ht="13.5">
      <c r="B67" s="35"/>
      <c r="C67" s="35"/>
      <c r="D67" s="35"/>
      <c r="E67" s="35"/>
      <c r="F67" s="35"/>
      <c r="G67" s="35"/>
      <c r="H67" s="35"/>
      <c r="I67" s="35"/>
    </row>
    <row r="68" spans="2:9" ht="13.5">
      <c r="B68" s="35"/>
      <c r="C68" s="35"/>
      <c r="D68" s="35"/>
      <c r="E68" s="35"/>
      <c r="F68" s="35"/>
      <c r="G68" s="35"/>
      <c r="H68" s="35"/>
      <c r="I68" s="35"/>
    </row>
    <row r="69" spans="2:9" ht="13.5">
      <c r="B69" s="35"/>
      <c r="C69" s="35"/>
      <c r="D69" s="35"/>
      <c r="E69" s="35"/>
      <c r="F69" s="35"/>
      <c r="G69" s="35"/>
      <c r="H69" s="35"/>
      <c r="I69" s="35"/>
    </row>
    <row r="70" spans="2:9" ht="13.5">
      <c r="B70" s="35"/>
      <c r="C70" s="35"/>
      <c r="D70" s="35"/>
      <c r="E70" s="35"/>
      <c r="F70" s="35"/>
      <c r="G70" s="35"/>
      <c r="H70" s="35"/>
      <c r="I70" s="35"/>
    </row>
    <row r="71" spans="2:9" ht="13.5">
      <c r="B71" s="35"/>
      <c r="C71" s="35"/>
      <c r="D71" s="35"/>
      <c r="E71" s="35"/>
      <c r="F71" s="35"/>
      <c r="G71" s="35"/>
      <c r="H71" s="35"/>
      <c r="I71" s="35"/>
    </row>
    <row r="72" spans="2:9" ht="13.5">
      <c r="B72" s="35"/>
      <c r="C72" s="35"/>
      <c r="D72" s="35"/>
      <c r="E72" s="35"/>
      <c r="F72" s="35"/>
      <c r="G72" s="35"/>
      <c r="H72" s="35"/>
      <c r="I72" s="35"/>
    </row>
    <row r="73" spans="2:9" ht="13.5">
      <c r="B73" s="35"/>
      <c r="C73" s="35"/>
      <c r="D73" s="35"/>
      <c r="E73" s="35"/>
      <c r="F73" s="35"/>
      <c r="G73" s="35"/>
      <c r="H73" s="35"/>
      <c r="I73" s="35"/>
    </row>
    <row r="74" spans="2:9" ht="13.5">
      <c r="B74" s="35"/>
      <c r="C74" s="35"/>
      <c r="D74" s="35"/>
      <c r="E74" s="35"/>
      <c r="F74" s="35"/>
      <c r="G74" s="35"/>
      <c r="H74" s="35"/>
      <c r="I74" s="35"/>
    </row>
    <row r="75" spans="2:9" ht="13.5">
      <c r="B75" s="35"/>
      <c r="C75" s="35"/>
      <c r="D75" s="35"/>
      <c r="E75" s="35"/>
      <c r="F75" s="35"/>
      <c r="G75" s="35"/>
      <c r="H75" s="35"/>
      <c r="I75" s="35"/>
    </row>
    <row r="76" spans="2:9" ht="13.5">
      <c r="B76" s="35"/>
      <c r="C76" s="35"/>
      <c r="D76" s="35"/>
      <c r="E76" s="35"/>
      <c r="F76" s="35"/>
      <c r="G76" s="35"/>
      <c r="H76" s="35"/>
      <c r="I76" s="35"/>
    </row>
    <row r="77" spans="2:9" ht="13.5">
      <c r="B77" s="35"/>
      <c r="C77" s="35"/>
      <c r="D77" s="35"/>
      <c r="E77" s="35"/>
      <c r="F77" s="35"/>
      <c r="G77" s="35"/>
      <c r="H77" s="35"/>
      <c r="I77" s="35"/>
    </row>
    <row r="78" spans="2:9" ht="13.5">
      <c r="B78" s="35"/>
      <c r="C78" s="35"/>
      <c r="D78" s="35"/>
      <c r="E78" s="35"/>
      <c r="F78" s="35"/>
      <c r="G78" s="35"/>
      <c r="H78" s="35"/>
      <c r="I78" s="35"/>
    </row>
    <row r="79" spans="2:9" ht="13.5">
      <c r="B79" s="35"/>
      <c r="C79" s="35"/>
      <c r="D79" s="35"/>
      <c r="E79" s="35"/>
      <c r="F79" s="35"/>
      <c r="G79" s="35"/>
      <c r="H79" s="35"/>
      <c r="I79" s="35"/>
    </row>
    <row r="80" spans="2:9" ht="13.5">
      <c r="B80" s="35"/>
      <c r="C80" s="35"/>
      <c r="D80" s="35"/>
      <c r="E80" s="35"/>
      <c r="F80" s="35"/>
      <c r="G80" s="35"/>
      <c r="H80" s="35"/>
      <c r="I80" s="35"/>
    </row>
    <row r="81" spans="2:9" ht="13.5">
      <c r="B81" s="35"/>
      <c r="C81" s="35"/>
      <c r="D81" s="35"/>
      <c r="E81" s="35"/>
      <c r="F81" s="35"/>
      <c r="G81" s="35"/>
      <c r="H81" s="35"/>
      <c r="I81" s="35"/>
    </row>
    <row r="82" spans="2:9" ht="13.5">
      <c r="B82" s="35"/>
      <c r="C82" s="35"/>
      <c r="D82" s="35"/>
      <c r="E82" s="35"/>
      <c r="F82" s="35"/>
      <c r="G82" s="35"/>
      <c r="H82" s="35"/>
      <c r="I82" s="35"/>
    </row>
    <row r="83" spans="2:9" ht="13.5">
      <c r="B83" s="35"/>
      <c r="C83" s="35"/>
      <c r="D83" s="35"/>
      <c r="E83" s="35"/>
      <c r="F83" s="35"/>
      <c r="G83" s="35"/>
      <c r="H83" s="35"/>
      <c r="I83" s="35"/>
    </row>
    <row r="84" spans="2:9" ht="13.5">
      <c r="B84" s="35"/>
      <c r="C84" s="35"/>
      <c r="D84" s="35"/>
      <c r="E84" s="35"/>
      <c r="F84" s="35"/>
      <c r="G84" s="35"/>
      <c r="H84" s="35"/>
      <c r="I84" s="35"/>
    </row>
    <row r="85" spans="2:9" ht="13.5">
      <c r="B85" s="35"/>
      <c r="C85" s="35"/>
      <c r="D85" s="35"/>
      <c r="E85" s="35"/>
      <c r="F85" s="35"/>
      <c r="G85" s="35"/>
      <c r="H85" s="35"/>
      <c r="I85" s="35"/>
    </row>
    <row r="86" spans="2:9" ht="13.5">
      <c r="B86" s="35"/>
      <c r="C86" s="35"/>
      <c r="D86" s="35"/>
      <c r="E86" s="35"/>
      <c r="F86" s="35"/>
      <c r="G86" s="35"/>
      <c r="H86" s="35"/>
      <c r="I86" s="35"/>
    </row>
    <row r="87" spans="2:9" ht="13.5">
      <c r="B87" s="35"/>
      <c r="C87" s="35"/>
      <c r="D87" s="35"/>
      <c r="E87" s="35"/>
      <c r="F87" s="35"/>
      <c r="G87" s="35"/>
      <c r="H87" s="35"/>
      <c r="I87" s="35"/>
    </row>
    <row r="88" spans="2:9" ht="13.5">
      <c r="B88" s="35"/>
      <c r="C88" s="35"/>
      <c r="D88" s="35"/>
      <c r="E88" s="35"/>
      <c r="F88" s="35"/>
      <c r="G88" s="35"/>
      <c r="H88" s="35"/>
      <c r="I88" s="35"/>
    </row>
    <row r="89" spans="2:9" ht="13.5">
      <c r="B89" s="35"/>
      <c r="C89" s="35"/>
      <c r="D89" s="35"/>
      <c r="E89" s="35"/>
      <c r="F89" s="35"/>
      <c r="G89" s="35"/>
      <c r="H89" s="35"/>
      <c r="I89" s="35"/>
    </row>
    <row r="90" spans="2:9" ht="13.5">
      <c r="B90" s="35"/>
      <c r="C90" s="35"/>
      <c r="D90" s="35"/>
      <c r="E90" s="35"/>
      <c r="F90" s="35"/>
      <c r="G90" s="35"/>
      <c r="H90" s="35"/>
      <c r="I90" s="35"/>
    </row>
    <row r="91" spans="2:9" ht="13.5">
      <c r="B91" s="35"/>
      <c r="C91" s="35"/>
      <c r="D91" s="35"/>
      <c r="E91" s="35"/>
      <c r="F91" s="35"/>
      <c r="G91" s="35"/>
      <c r="H91" s="35"/>
      <c r="I91" s="35"/>
    </row>
    <row r="92" spans="2:9" ht="13.5">
      <c r="B92" s="35"/>
      <c r="C92" s="35"/>
      <c r="D92" s="35"/>
      <c r="E92" s="35"/>
      <c r="F92" s="35"/>
      <c r="G92" s="35"/>
      <c r="H92" s="35"/>
      <c r="I92" s="35"/>
    </row>
    <row r="93" spans="2:9" ht="13.5">
      <c r="B93" s="35"/>
      <c r="C93" s="35"/>
      <c r="D93" s="35"/>
      <c r="E93" s="35"/>
      <c r="F93" s="35"/>
      <c r="G93" s="35"/>
      <c r="H93" s="35"/>
      <c r="I93" s="35"/>
    </row>
    <row r="94" spans="2:9" ht="13.5">
      <c r="B94" s="35"/>
      <c r="C94" s="35"/>
      <c r="D94" s="35"/>
      <c r="E94" s="35"/>
      <c r="F94" s="35"/>
      <c r="G94" s="35"/>
      <c r="H94" s="35"/>
      <c r="I94" s="35"/>
    </row>
    <row r="95" spans="2:9" ht="13.5">
      <c r="B95" s="35"/>
      <c r="C95" s="35"/>
      <c r="D95" s="35"/>
      <c r="E95" s="35"/>
      <c r="F95" s="35"/>
      <c r="G95" s="35"/>
      <c r="H95" s="35"/>
      <c r="I95" s="35"/>
    </row>
    <row r="96" spans="2:9" ht="13.5">
      <c r="B96" s="35"/>
      <c r="C96" s="35"/>
      <c r="D96" s="35"/>
      <c r="E96" s="35"/>
      <c r="F96" s="35"/>
      <c r="G96" s="35"/>
      <c r="H96" s="35"/>
      <c r="I96" s="35"/>
    </row>
    <row r="97" spans="2:9" ht="13.5">
      <c r="B97" s="35"/>
      <c r="C97" s="35"/>
      <c r="D97" s="35"/>
      <c r="E97" s="35"/>
      <c r="F97" s="35"/>
      <c r="G97" s="35"/>
      <c r="H97" s="35"/>
      <c r="I97" s="35"/>
    </row>
    <row r="98" spans="2:9" ht="13.5">
      <c r="B98" s="35"/>
      <c r="C98" s="35"/>
      <c r="D98" s="35"/>
      <c r="E98" s="35"/>
      <c r="F98" s="35"/>
      <c r="G98" s="35"/>
      <c r="H98" s="35"/>
      <c r="I98" s="35"/>
    </row>
    <row r="99" spans="2:9" ht="13.5">
      <c r="B99" s="35"/>
      <c r="C99" s="35"/>
      <c r="D99" s="35"/>
      <c r="E99" s="35"/>
      <c r="F99" s="35"/>
      <c r="G99" s="35"/>
      <c r="H99" s="35"/>
      <c r="I99" s="35"/>
    </row>
    <row r="100" spans="2:9" ht="13.5">
      <c r="B100" s="35"/>
      <c r="C100" s="35"/>
      <c r="D100" s="35"/>
      <c r="E100" s="35"/>
      <c r="F100" s="35"/>
      <c r="G100" s="35"/>
      <c r="H100" s="35"/>
      <c r="I100" s="35"/>
    </row>
    <row r="101" spans="2:9" ht="13.5">
      <c r="B101" s="35"/>
      <c r="C101" s="35"/>
      <c r="D101" s="35"/>
      <c r="E101" s="35"/>
      <c r="F101" s="35"/>
      <c r="G101" s="35"/>
      <c r="H101" s="35"/>
      <c r="I101" s="35"/>
    </row>
    <row r="102" spans="2:9" ht="13.5">
      <c r="B102" s="35"/>
      <c r="C102" s="35"/>
      <c r="D102" s="35"/>
      <c r="E102" s="35"/>
      <c r="F102" s="35"/>
      <c r="G102" s="35"/>
      <c r="H102" s="35"/>
      <c r="I102" s="35"/>
    </row>
    <row r="103" spans="2:9" ht="13.5">
      <c r="B103" s="35"/>
      <c r="C103" s="35"/>
      <c r="D103" s="35"/>
      <c r="E103" s="35"/>
      <c r="F103" s="35"/>
      <c r="G103" s="35"/>
      <c r="H103" s="35"/>
      <c r="I103" s="35"/>
    </row>
    <row r="104" spans="2:9" ht="13.5">
      <c r="B104" s="35"/>
      <c r="C104" s="35"/>
      <c r="D104" s="35"/>
      <c r="E104" s="35"/>
      <c r="F104" s="35"/>
      <c r="G104" s="35"/>
      <c r="H104" s="35"/>
      <c r="I104" s="35"/>
    </row>
    <row r="105" spans="2:9" ht="13.5">
      <c r="B105" s="35"/>
      <c r="C105" s="35"/>
      <c r="D105" s="35"/>
      <c r="E105" s="35"/>
      <c r="F105" s="35"/>
      <c r="G105" s="35"/>
      <c r="H105" s="35"/>
      <c r="I105" s="35"/>
    </row>
    <row r="106" spans="2:9" ht="13.5">
      <c r="B106" s="35"/>
      <c r="C106" s="35"/>
      <c r="D106" s="35"/>
      <c r="E106" s="35"/>
      <c r="F106" s="35"/>
      <c r="G106" s="35"/>
      <c r="H106" s="35"/>
      <c r="I106" s="35"/>
    </row>
    <row r="107" spans="2:9" ht="13.5">
      <c r="B107" s="35"/>
      <c r="C107" s="35"/>
      <c r="D107" s="35"/>
      <c r="E107" s="35"/>
      <c r="F107" s="35"/>
      <c r="G107" s="35"/>
      <c r="H107" s="35"/>
      <c r="I107" s="35"/>
    </row>
    <row r="108" spans="2:9" ht="13.5">
      <c r="B108" s="35"/>
      <c r="C108" s="35"/>
      <c r="D108" s="35"/>
      <c r="E108" s="35"/>
      <c r="F108" s="35"/>
      <c r="G108" s="35"/>
      <c r="H108" s="35"/>
      <c r="I108" s="35"/>
    </row>
    <row r="109" spans="2:9" ht="13.5">
      <c r="B109" s="35"/>
      <c r="C109" s="35"/>
      <c r="D109" s="35"/>
      <c r="E109" s="35"/>
      <c r="F109" s="35"/>
      <c r="G109" s="35"/>
      <c r="H109" s="35"/>
      <c r="I109" s="35"/>
    </row>
    <row r="110" spans="2:9" ht="13.5">
      <c r="B110" s="35"/>
      <c r="C110" s="35"/>
      <c r="D110" s="35"/>
      <c r="E110" s="35"/>
      <c r="F110" s="35"/>
      <c r="G110" s="35"/>
      <c r="H110" s="35"/>
      <c r="I110" s="35"/>
    </row>
    <row r="111" spans="2:9" ht="13.5">
      <c r="B111" s="35"/>
      <c r="C111" s="35"/>
      <c r="D111" s="35"/>
      <c r="E111" s="35"/>
      <c r="F111" s="35"/>
      <c r="G111" s="35"/>
      <c r="H111" s="35"/>
      <c r="I111" s="35"/>
    </row>
    <row r="112" spans="2:9" ht="13.5">
      <c r="B112" s="35"/>
      <c r="C112" s="35"/>
      <c r="D112" s="35"/>
      <c r="E112" s="35"/>
      <c r="F112" s="35"/>
      <c r="G112" s="35"/>
      <c r="H112" s="35"/>
      <c r="I112" s="35"/>
    </row>
    <row r="113" spans="2:9" ht="13.5">
      <c r="B113" s="35"/>
      <c r="C113" s="35"/>
      <c r="D113" s="35"/>
      <c r="E113" s="35"/>
      <c r="F113" s="35"/>
      <c r="G113" s="35"/>
      <c r="H113" s="35"/>
      <c r="I113" s="35"/>
    </row>
    <row r="114" spans="2:9" ht="13.5">
      <c r="B114" s="35"/>
      <c r="C114" s="35"/>
      <c r="D114" s="35"/>
      <c r="E114" s="35"/>
      <c r="F114" s="35"/>
      <c r="G114" s="35"/>
      <c r="H114" s="35"/>
      <c r="I114" s="35"/>
    </row>
    <row r="115" spans="2:9" ht="13.5">
      <c r="B115" s="35"/>
      <c r="C115" s="35"/>
      <c r="D115" s="35"/>
      <c r="E115" s="35"/>
      <c r="F115" s="35"/>
      <c r="G115" s="35"/>
      <c r="H115" s="35"/>
      <c r="I115" s="35"/>
    </row>
    <row r="116" spans="2:9" ht="13.5">
      <c r="B116" s="35"/>
      <c r="C116" s="35"/>
      <c r="D116" s="35"/>
      <c r="E116" s="35"/>
      <c r="F116" s="35"/>
      <c r="G116" s="35"/>
      <c r="H116" s="35"/>
      <c r="I116" s="35"/>
    </row>
    <row r="117" spans="2:9" ht="13.5">
      <c r="B117" s="35"/>
      <c r="C117" s="35"/>
      <c r="D117" s="35"/>
      <c r="E117" s="35"/>
      <c r="F117" s="35"/>
      <c r="G117" s="35"/>
      <c r="H117" s="35"/>
      <c r="I117" s="35"/>
    </row>
    <row r="118" spans="2:9" ht="13.5">
      <c r="B118" s="35"/>
      <c r="C118" s="35"/>
      <c r="D118" s="35"/>
      <c r="E118" s="35"/>
      <c r="F118" s="35"/>
      <c r="G118" s="35"/>
      <c r="H118" s="35"/>
      <c r="I118" s="35"/>
    </row>
    <row r="119" spans="2:9" ht="13.5">
      <c r="B119" s="35"/>
      <c r="C119" s="35"/>
      <c r="D119" s="35"/>
      <c r="E119" s="35"/>
      <c r="F119" s="35"/>
      <c r="G119" s="35"/>
      <c r="H119" s="35"/>
      <c r="I119" s="35"/>
    </row>
    <row r="120" spans="2:9" ht="13.5">
      <c r="B120" s="35"/>
      <c r="C120" s="35"/>
      <c r="D120" s="35"/>
      <c r="E120" s="35"/>
      <c r="F120" s="35"/>
      <c r="G120" s="35"/>
      <c r="H120" s="35"/>
      <c r="I120" s="35"/>
    </row>
    <row r="121" spans="2:9" ht="13.5">
      <c r="B121" s="35"/>
      <c r="C121" s="35"/>
      <c r="D121" s="35"/>
      <c r="E121" s="35"/>
      <c r="F121" s="35"/>
      <c r="G121" s="35"/>
      <c r="H121" s="35"/>
      <c r="I121" s="35"/>
    </row>
    <row r="122" spans="2:9" ht="13.5">
      <c r="B122" s="35"/>
      <c r="C122" s="35"/>
      <c r="D122" s="35"/>
      <c r="E122" s="35"/>
      <c r="F122" s="35"/>
      <c r="G122" s="35"/>
      <c r="H122" s="35"/>
      <c r="I122" s="35"/>
    </row>
    <row r="123" spans="2:9" ht="13.5">
      <c r="B123" s="35"/>
      <c r="C123" s="35"/>
      <c r="D123" s="35"/>
      <c r="E123" s="35"/>
      <c r="F123" s="35"/>
      <c r="G123" s="35"/>
      <c r="H123" s="35"/>
      <c r="I123" s="35"/>
    </row>
    <row r="124" spans="2:9" ht="13.5">
      <c r="B124" s="35"/>
      <c r="C124" s="35"/>
      <c r="D124" s="35"/>
      <c r="E124" s="35"/>
      <c r="F124" s="35"/>
      <c r="G124" s="35"/>
      <c r="H124" s="35"/>
      <c r="I124" s="35"/>
    </row>
    <row r="125" spans="2:9" ht="13.5">
      <c r="B125" s="35"/>
      <c r="C125" s="35"/>
      <c r="D125" s="35"/>
      <c r="E125" s="35"/>
      <c r="F125" s="35"/>
      <c r="G125" s="35"/>
      <c r="H125" s="35"/>
      <c r="I125" s="35"/>
    </row>
    <row r="126" spans="2:9" ht="13.5">
      <c r="B126" s="35"/>
      <c r="C126" s="35"/>
      <c r="D126" s="35"/>
      <c r="E126" s="35"/>
      <c r="F126" s="35"/>
      <c r="G126" s="35"/>
      <c r="H126" s="35"/>
      <c r="I126" s="35"/>
    </row>
    <row r="127" spans="2:9" ht="13.5">
      <c r="B127" s="35"/>
      <c r="C127" s="35"/>
      <c r="D127" s="35"/>
      <c r="E127" s="35"/>
      <c r="F127" s="35"/>
      <c r="G127" s="35"/>
      <c r="H127" s="35"/>
      <c r="I127" s="35"/>
    </row>
    <row r="128" spans="2:9" ht="13.5">
      <c r="B128" s="35"/>
      <c r="C128" s="35"/>
      <c r="D128" s="35"/>
      <c r="E128" s="35"/>
      <c r="F128" s="35"/>
      <c r="G128" s="35"/>
      <c r="H128" s="35"/>
      <c r="I128" s="35"/>
    </row>
    <row r="129" spans="2:9" ht="13.5">
      <c r="B129" s="35"/>
      <c r="C129" s="35"/>
      <c r="D129" s="35"/>
      <c r="E129" s="35"/>
      <c r="F129" s="35"/>
      <c r="G129" s="35"/>
      <c r="H129" s="35"/>
      <c r="I129" s="35"/>
    </row>
    <row r="130" spans="2:9" ht="13.5">
      <c r="B130" s="35"/>
      <c r="C130" s="35"/>
      <c r="D130" s="35"/>
      <c r="E130" s="35"/>
      <c r="F130" s="35"/>
      <c r="G130" s="35"/>
      <c r="H130" s="35"/>
      <c r="I130" s="35"/>
    </row>
    <row r="131" spans="2:9" ht="13.5">
      <c r="B131" s="35"/>
      <c r="C131" s="35"/>
      <c r="D131" s="35"/>
      <c r="E131" s="35"/>
      <c r="F131" s="35"/>
      <c r="G131" s="35"/>
      <c r="H131" s="35"/>
      <c r="I131" s="35"/>
    </row>
    <row r="132" spans="2:9" ht="13.5">
      <c r="B132" s="35"/>
      <c r="C132" s="35"/>
      <c r="D132" s="35"/>
      <c r="E132" s="35"/>
      <c r="F132" s="35"/>
      <c r="G132" s="35"/>
      <c r="H132" s="35"/>
      <c r="I132" s="35"/>
    </row>
    <row r="133" spans="2:9" ht="13.5">
      <c r="B133" s="35"/>
      <c r="C133" s="35"/>
      <c r="D133" s="35"/>
      <c r="E133" s="35"/>
      <c r="F133" s="35"/>
      <c r="G133" s="35"/>
      <c r="H133" s="35"/>
      <c r="I133" s="35"/>
    </row>
    <row r="134" spans="2:9" ht="13.5">
      <c r="B134" s="35"/>
      <c r="C134" s="35"/>
      <c r="D134" s="35"/>
      <c r="E134" s="35"/>
      <c r="F134" s="35"/>
      <c r="G134" s="35"/>
      <c r="H134" s="35"/>
      <c r="I134" s="35"/>
    </row>
    <row r="135" spans="2:9" ht="13.5">
      <c r="B135" s="35"/>
      <c r="C135" s="35"/>
      <c r="D135" s="35"/>
      <c r="E135" s="35"/>
      <c r="F135" s="35"/>
      <c r="G135" s="35"/>
      <c r="H135" s="35"/>
      <c r="I135" s="35"/>
    </row>
    <row r="136" spans="2:9" ht="13.5">
      <c r="B136" s="35"/>
      <c r="C136" s="35"/>
      <c r="D136" s="35"/>
      <c r="E136" s="35"/>
      <c r="F136" s="35"/>
      <c r="G136" s="35"/>
      <c r="H136" s="35"/>
      <c r="I136" s="35"/>
    </row>
    <row r="137" spans="2:9" ht="13.5">
      <c r="B137" s="35"/>
      <c r="C137" s="35"/>
      <c r="D137" s="35"/>
      <c r="E137" s="35"/>
      <c r="F137" s="35"/>
      <c r="G137" s="35"/>
      <c r="H137" s="35"/>
      <c r="I137" s="35"/>
    </row>
    <row r="138" spans="2:9" ht="13.5">
      <c r="B138" s="35"/>
      <c r="C138" s="35"/>
      <c r="D138" s="35"/>
      <c r="E138" s="35"/>
      <c r="F138" s="35"/>
      <c r="G138" s="35"/>
      <c r="H138" s="35"/>
      <c r="I138" s="35"/>
    </row>
    <row r="139" spans="2:9" ht="13.5">
      <c r="B139" s="35"/>
      <c r="C139" s="35"/>
      <c r="D139" s="35"/>
      <c r="E139" s="35"/>
      <c r="F139" s="35"/>
      <c r="G139" s="35"/>
      <c r="H139" s="35"/>
      <c r="I139" s="35"/>
    </row>
    <row r="140" spans="2:9" ht="13.5">
      <c r="B140" s="35"/>
      <c r="C140" s="35"/>
      <c r="D140" s="35"/>
      <c r="E140" s="35"/>
      <c r="F140" s="35"/>
      <c r="G140" s="35"/>
      <c r="H140" s="35"/>
      <c r="I140" s="35"/>
    </row>
    <row r="141" spans="2:9" ht="13.5">
      <c r="B141" s="35"/>
      <c r="C141" s="35"/>
      <c r="D141" s="35"/>
      <c r="E141" s="35"/>
      <c r="F141" s="35"/>
      <c r="G141" s="35"/>
      <c r="H141" s="35"/>
      <c r="I141" s="35"/>
    </row>
    <row r="142" spans="2:9" ht="13.5">
      <c r="B142" s="35"/>
      <c r="C142" s="35"/>
      <c r="D142" s="35"/>
      <c r="E142" s="35"/>
      <c r="F142" s="35"/>
      <c r="G142" s="35"/>
      <c r="H142" s="35"/>
      <c r="I142" s="35"/>
    </row>
    <row r="143" spans="2:9" ht="13.5">
      <c r="B143" s="35"/>
      <c r="C143" s="35"/>
      <c r="D143" s="35"/>
      <c r="E143" s="35"/>
      <c r="F143" s="35"/>
      <c r="G143" s="35"/>
      <c r="H143" s="35"/>
      <c r="I143" s="35"/>
    </row>
    <row r="144" spans="2:9" ht="13.5">
      <c r="B144" s="35"/>
      <c r="C144" s="35"/>
      <c r="D144" s="35"/>
      <c r="E144" s="35"/>
      <c r="F144" s="35"/>
      <c r="G144" s="35"/>
      <c r="H144" s="35"/>
      <c r="I144" s="35"/>
    </row>
    <row r="145" spans="2:9" ht="13.5">
      <c r="B145" s="35"/>
      <c r="C145" s="35"/>
      <c r="D145" s="35"/>
      <c r="E145" s="35"/>
      <c r="F145" s="35"/>
      <c r="G145" s="35"/>
      <c r="H145" s="35"/>
      <c r="I145" s="35"/>
    </row>
    <row r="146" spans="2:9" ht="13.5">
      <c r="B146" s="35"/>
      <c r="C146" s="35"/>
      <c r="D146" s="35"/>
      <c r="E146" s="35"/>
      <c r="F146" s="35"/>
      <c r="G146" s="35"/>
      <c r="H146" s="35"/>
      <c r="I146" s="35"/>
    </row>
    <row r="147" spans="2:9" ht="13.5">
      <c r="B147" s="35"/>
      <c r="C147" s="35"/>
      <c r="D147" s="35"/>
      <c r="E147" s="35"/>
      <c r="F147" s="35"/>
      <c r="G147" s="35"/>
      <c r="H147" s="35"/>
      <c r="I147" s="35"/>
    </row>
    <row r="148" spans="2:9" ht="13.5">
      <c r="B148" s="35"/>
      <c r="C148" s="35"/>
      <c r="D148" s="35"/>
      <c r="E148" s="35"/>
      <c r="F148" s="35"/>
      <c r="G148" s="35"/>
      <c r="H148" s="35"/>
      <c r="I148" s="35"/>
    </row>
    <row r="149" spans="2:9" ht="13.5">
      <c r="B149" s="35"/>
      <c r="C149" s="35"/>
      <c r="D149" s="35"/>
      <c r="E149" s="35"/>
      <c r="F149" s="35"/>
      <c r="G149" s="35"/>
      <c r="H149" s="35"/>
      <c r="I149" s="35"/>
    </row>
    <row r="150" spans="2:9" ht="13.5">
      <c r="B150" s="35"/>
      <c r="C150" s="35"/>
      <c r="D150" s="35"/>
      <c r="E150" s="35"/>
      <c r="F150" s="35"/>
      <c r="G150" s="35"/>
      <c r="H150" s="35"/>
      <c r="I150" s="35"/>
    </row>
    <row r="151" spans="2:9" ht="13.5">
      <c r="B151" s="35"/>
      <c r="C151" s="35"/>
      <c r="D151" s="35"/>
      <c r="E151" s="35"/>
      <c r="F151" s="35"/>
      <c r="G151" s="35"/>
      <c r="H151" s="35"/>
      <c r="I151" s="35"/>
    </row>
    <row r="152" spans="2:9" ht="13.5">
      <c r="B152" s="35"/>
      <c r="C152" s="35"/>
      <c r="D152" s="35"/>
      <c r="E152" s="35"/>
      <c r="F152" s="35"/>
      <c r="G152" s="35"/>
      <c r="H152" s="35"/>
      <c r="I152" s="35"/>
    </row>
    <row r="153" spans="2:9" ht="13.5">
      <c r="B153" s="35"/>
      <c r="C153" s="35"/>
      <c r="D153" s="35"/>
      <c r="E153" s="35"/>
      <c r="F153" s="35"/>
      <c r="G153" s="35"/>
      <c r="H153" s="35"/>
      <c r="I153" s="35"/>
    </row>
    <row r="154" spans="2:9" ht="13.5">
      <c r="B154" s="35"/>
      <c r="C154" s="35"/>
      <c r="D154" s="35"/>
      <c r="E154" s="35"/>
      <c r="F154" s="35"/>
      <c r="G154" s="35"/>
      <c r="H154" s="35"/>
      <c r="I154" s="35"/>
    </row>
    <row r="155" spans="2:9" ht="13.5">
      <c r="B155" s="35"/>
      <c r="C155" s="35"/>
      <c r="D155" s="35"/>
      <c r="E155" s="35"/>
      <c r="F155" s="35"/>
      <c r="G155" s="35"/>
      <c r="H155" s="35"/>
      <c r="I155" s="35"/>
    </row>
    <row r="156" spans="2:9" ht="13.5">
      <c r="B156" s="35"/>
      <c r="C156" s="35"/>
      <c r="D156" s="35"/>
      <c r="E156" s="35"/>
      <c r="F156" s="35"/>
      <c r="G156" s="35"/>
      <c r="H156" s="35"/>
      <c r="I156" s="35"/>
    </row>
    <row r="157" spans="2:9" ht="13.5">
      <c r="B157" s="35"/>
      <c r="C157" s="35"/>
      <c r="D157" s="35"/>
      <c r="E157" s="35"/>
      <c r="F157" s="35"/>
      <c r="G157" s="35"/>
      <c r="H157" s="35"/>
      <c r="I157" s="35"/>
    </row>
    <row r="158" spans="2:9" ht="13.5">
      <c r="B158" s="35"/>
      <c r="C158" s="35"/>
      <c r="D158" s="35"/>
      <c r="E158" s="35"/>
      <c r="F158" s="35"/>
      <c r="G158" s="35"/>
      <c r="H158" s="35"/>
      <c r="I158" s="35"/>
    </row>
    <row r="159" spans="2:9" ht="13.5">
      <c r="B159" s="35"/>
      <c r="C159" s="35"/>
      <c r="D159" s="35"/>
      <c r="E159" s="35"/>
      <c r="F159" s="35"/>
      <c r="G159" s="35"/>
      <c r="H159" s="35"/>
      <c r="I159" s="35"/>
    </row>
    <row r="160" spans="2:9" ht="13.5">
      <c r="B160" s="35"/>
      <c r="C160" s="35"/>
      <c r="D160" s="35"/>
      <c r="E160" s="35"/>
      <c r="F160" s="35"/>
      <c r="G160" s="35"/>
      <c r="H160" s="35"/>
      <c r="I160" s="35"/>
    </row>
    <row r="161" spans="2:9" ht="13.5">
      <c r="B161" s="35"/>
      <c r="C161" s="35"/>
      <c r="D161" s="35"/>
      <c r="E161" s="35"/>
      <c r="F161" s="35"/>
      <c r="G161" s="35"/>
      <c r="H161" s="35"/>
      <c r="I161" s="35"/>
    </row>
    <row r="162" spans="2:9" ht="13.5">
      <c r="B162" s="35"/>
      <c r="C162" s="35"/>
      <c r="D162" s="35"/>
      <c r="E162" s="35"/>
      <c r="F162" s="35"/>
      <c r="G162" s="35"/>
      <c r="H162" s="35"/>
      <c r="I162" s="35"/>
    </row>
    <row r="163" spans="2:9" ht="13.5">
      <c r="B163" s="35"/>
      <c r="C163" s="35"/>
      <c r="D163" s="35"/>
      <c r="E163" s="35"/>
      <c r="F163" s="35"/>
      <c r="G163" s="35"/>
      <c r="H163" s="35"/>
      <c r="I163" s="35"/>
    </row>
    <row r="164" spans="2:9" ht="13.5">
      <c r="B164" s="35"/>
      <c r="C164" s="35"/>
      <c r="D164" s="35"/>
      <c r="E164" s="35"/>
      <c r="F164" s="35"/>
      <c r="G164" s="35"/>
      <c r="H164" s="35"/>
      <c r="I164" s="35"/>
    </row>
    <row r="165" spans="2:9" ht="13.5">
      <c r="B165" s="35"/>
      <c r="C165" s="35"/>
      <c r="D165" s="35"/>
      <c r="E165" s="35"/>
      <c r="F165" s="35"/>
      <c r="G165" s="35"/>
      <c r="H165" s="35"/>
      <c r="I165" s="35"/>
    </row>
    <row r="166" spans="2:9" ht="13.5">
      <c r="B166" s="35"/>
      <c r="C166" s="35"/>
      <c r="D166" s="35"/>
      <c r="E166" s="35"/>
      <c r="F166" s="35"/>
      <c r="G166" s="35"/>
      <c r="H166" s="35"/>
      <c r="I166" s="35"/>
    </row>
    <row r="167" spans="2:9" ht="13.5">
      <c r="B167" s="35"/>
      <c r="C167" s="35"/>
      <c r="D167" s="35"/>
      <c r="E167" s="35"/>
      <c r="F167" s="35"/>
      <c r="G167" s="35"/>
      <c r="H167" s="35"/>
      <c r="I167" s="35"/>
    </row>
    <row r="168" spans="2:9" ht="13.5">
      <c r="B168" s="35"/>
      <c r="C168" s="35"/>
      <c r="D168" s="35"/>
      <c r="E168" s="35"/>
      <c r="F168" s="35"/>
      <c r="G168" s="35"/>
      <c r="H168" s="35"/>
      <c r="I168" s="35"/>
    </row>
    <row r="169" spans="2:9" ht="13.5">
      <c r="B169" s="35"/>
      <c r="C169" s="35"/>
      <c r="D169" s="35"/>
      <c r="E169" s="35"/>
      <c r="F169" s="35"/>
      <c r="G169" s="35"/>
      <c r="H169" s="35"/>
      <c r="I169" s="35"/>
    </row>
    <row r="170" spans="2:9" ht="13.5">
      <c r="B170" s="35"/>
      <c r="C170" s="35"/>
      <c r="D170" s="35"/>
      <c r="E170" s="35"/>
      <c r="F170" s="35"/>
      <c r="G170" s="35"/>
      <c r="H170" s="35"/>
      <c r="I170" s="35"/>
    </row>
    <row r="171" spans="2:9" ht="13.5">
      <c r="B171" s="35"/>
      <c r="C171" s="35"/>
      <c r="D171" s="35"/>
      <c r="E171" s="35"/>
      <c r="F171" s="35"/>
      <c r="G171" s="35"/>
      <c r="H171" s="35"/>
      <c r="I171" s="35"/>
    </row>
    <row r="172" spans="2:9" ht="13.5">
      <c r="B172" s="35"/>
      <c r="C172" s="35"/>
      <c r="D172" s="35"/>
      <c r="E172" s="35"/>
      <c r="F172" s="35"/>
      <c r="G172" s="35"/>
      <c r="H172" s="35"/>
      <c r="I172" s="35"/>
    </row>
    <row r="173" spans="2:9" ht="13.5">
      <c r="B173" s="35"/>
      <c r="C173" s="35"/>
      <c r="D173" s="35"/>
      <c r="E173" s="35"/>
      <c r="F173" s="35"/>
      <c r="G173" s="35"/>
      <c r="H173" s="35"/>
      <c r="I173" s="35"/>
    </row>
    <row r="174" spans="2:9" ht="13.5">
      <c r="B174" s="35"/>
      <c r="C174" s="35"/>
      <c r="D174" s="35"/>
      <c r="E174" s="35"/>
      <c r="F174" s="35"/>
      <c r="G174" s="35"/>
      <c r="H174" s="35"/>
      <c r="I174" s="35"/>
    </row>
    <row r="175" spans="2:9" ht="13.5">
      <c r="B175" s="35"/>
      <c r="C175" s="35"/>
      <c r="D175" s="35"/>
      <c r="E175" s="35"/>
      <c r="F175" s="35"/>
      <c r="G175" s="35"/>
      <c r="H175" s="35"/>
      <c r="I175" s="35"/>
    </row>
    <row r="176" spans="2:9" ht="13.5">
      <c r="B176" s="35"/>
      <c r="C176" s="35"/>
      <c r="D176" s="35"/>
      <c r="E176" s="35"/>
      <c r="F176" s="35"/>
      <c r="G176" s="35"/>
      <c r="H176" s="35"/>
      <c r="I176" s="35"/>
    </row>
    <row r="177" spans="2:9" ht="13.5">
      <c r="B177" s="35"/>
      <c r="C177" s="35"/>
      <c r="D177" s="35"/>
      <c r="E177" s="35"/>
      <c r="F177" s="35"/>
      <c r="G177" s="35"/>
      <c r="H177" s="35"/>
      <c r="I177" s="35"/>
    </row>
    <row r="178" spans="2:9" ht="13.5">
      <c r="B178" s="35"/>
      <c r="C178" s="35"/>
      <c r="D178" s="35"/>
      <c r="E178" s="35"/>
      <c r="F178" s="35"/>
      <c r="G178" s="35"/>
      <c r="H178" s="35"/>
      <c r="I178" s="35"/>
    </row>
    <row r="179" spans="2:9" ht="13.5">
      <c r="B179" s="35"/>
      <c r="C179" s="35"/>
      <c r="D179" s="35"/>
      <c r="E179" s="35"/>
      <c r="F179" s="35"/>
      <c r="G179" s="35"/>
      <c r="H179" s="35"/>
      <c r="I179" s="35"/>
    </row>
    <row r="180" spans="2:9" ht="13.5">
      <c r="B180" s="35"/>
      <c r="C180" s="35"/>
      <c r="D180" s="35"/>
      <c r="E180" s="35"/>
      <c r="F180" s="35"/>
      <c r="G180" s="35"/>
      <c r="H180" s="35"/>
      <c r="I180" s="35"/>
    </row>
    <row r="181" spans="2:9" ht="13.5">
      <c r="B181" s="35"/>
      <c r="C181" s="35"/>
      <c r="D181" s="35"/>
      <c r="E181" s="35"/>
      <c r="F181" s="35"/>
      <c r="G181" s="35"/>
      <c r="H181" s="35"/>
      <c r="I181" s="35"/>
    </row>
    <row r="182" spans="2:9" ht="13.5">
      <c r="B182" s="35"/>
      <c r="C182" s="35"/>
      <c r="D182" s="35"/>
      <c r="E182" s="35"/>
      <c r="F182" s="35"/>
      <c r="G182" s="35"/>
      <c r="H182" s="35"/>
      <c r="I182" s="35"/>
    </row>
    <row r="183" spans="2:9" ht="13.5">
      <c r="B183" s="35"/>
      <c r="C183" s="35"/>
      <c r="D183" s="35"/>
      <c r="E183" s="35"/>
      <c r="F183" s="35"/>
      <c r="G183" s="35"/>
      <c r="H183" s="35"/>
      <c r="I183" s="35"/>
    </row>
    <row r="184" spans="2:9" ht="13.5">
      <c r="B184" s="35"/>
      <c r="C184" s="35"/>
      <c r="D184" s="35"/>
      <c r="E184" s="35"/>
      <c r="F184" s="35"/>
      <c r="G184" s="35"/>
      <c r="H184" s="35"/>
      <c r="I184" s="35"/>
    </row>
    <row r="185" spans="2:9" ht="13.5">
      <c r="B185" s="35"/>
      <c r="C185" s="35"/>
      <c r="D185" s="35"/>
      <c r="E185" s="35"/>
      <c r="F185" s="35"/>
      <c r="G185" s="35"/>
      <c r="H185" s="35"/>
      <c r="I185" s="35"/>
    </row>
    <row r="186" spans="2:9" ht="13.5">
      <c r="B186" s="35"/>
      <c r="C186" s="35"/>
      <c r="D186" s="35"/>
      <c r="E186" s="35"/>
      <c r="F186" s="35"/>
      <c r="G186" s="35"/>
      <c r="H186" s="35"/>
      <c r="I186" s="35"/>
    </row>
    <row r="187" spans="2:9" ht="13.5">
      <c r="B187" s="35"/>
      <c r="C187" s="35"/>
      <c r="D187" s="35"/>
      <c r="E187" s="35"/>
      <c r="F187" s="35"/>
      <c r="G187" s="35"/>
      <c r="H187" s="35"/>
      <c r="I187" s="35"/>
    </row>
    <row r="188" spans="2:9" ht="13.5">
      <c r="B188" s="35"/>
      <c r="C188" s="35"/>
      <c r="D188" s="35"/>
      <c r="E188" s="35"/>
      <c r="F188" s="35"/>
      <c r="G188" s="35"/>
      <c r="H188" s="35"/>
      <c r="I188" s="35"/>
    </row>
    <row r="189" spans="2:9" ht="13.5">
      <c r="B189" s="35"/>
      <c r="C189" s="35"/>
      <c r="D189" s="35"/>
      <c r="E189" s="35"/>
      <c r="F189" s="35"/>
      <c r="G189" s="35"/>
      <c r="H189" s="35"/>
      <c r="I189" s="35"/>
    </row>
    <row r="190" spans="2:9" ht="13.5">
      <c r="B190" s="35"/>
      <c r="C190" s="35"/>
      <c r="D190" s="35"/>
      <c r="E190" s="35"/>
      <c r="F190" s="35"/>
      <c r="G190" s="35"/>
      <c r="H190" s="35"/>
      <c r="I190" s="35"/>
    </row>
    <row r="191" spans="2:9" ht="13.5">
      <c r="B191" s="35"/>
      <c r="C191" s="35"/>
      <c r="D191" s="35"/>
      <c r="E191" s="35"/>
      <c r="F191" s="35"/>
      <c r="G191" s="35"/>
      <c r="H191" s="35"/>
      <c r="I191" s="35"/>
    </row>
    <row r="192" spans="2:9" ht="13.5">
      <c r="B192" s="35"/>
      <c r="C192" s="35"/>
      <c r="D192" s="35"/>
      <c r="E192" s="35"/>
      <c r="F192" s="35"/>
      <c r="G192" s="35"/>
      <c r="H192" s="35"/>
      <c r="I192" s="35"/>
    </row>
    <row r="193" spans="2:9" ht="13.5">
      <c r="B193" s="35"/>
      <c r="C193" s="35"/>
      <c r="D193" s="35"/>
      <c r="E193" s="35"/>
      <c r="F193" s="35"/>
      <c r="G193" s="35"/>
      <c r="H193" s="35"/>
      <c r="I193" s="35"/>
    </row>
    <row r="194" spans="2:9" ht="13.5">
      <c r="B194" s="35"/>
      <c r="C194" s="35"/>
      <c r="D194" s="35"/>
      <c r="E194" s="35"/>
      <c r="F194" s="35"/>
      <c r="G194" s="35"/>
      <c r="H194" s="35"/>
      <c r="I194" s="35"/>
    </row>
    <row r="195" spans="2:9" ht="13.5">
      <c r="B195" s="35"/>
      <c r="C195" s="35"/>
      <c r="D195" s="35"/>
      <c r="E195" s="35"/>
      <c r="F195" s="35"/>
      <c r="G195" s="35"/>
      <c r="H195" s="35"/>
      <c r="I195" s="35"/>
    </row>
    <row r="196" spans="2:9" ht="13.5">
      <c r="B196" s="35"/>
      <c r="C196" s="35"/>
      <c r="D196" s="35"/>
      <c r="E196" s="35"/>
      <c r="F196" s="35"/>
      <c r="G196" s="35"/>
      <c r="H196" s="35"/>
      <c r="I196" s="35"/>
    </row>
    <row r="197" spans="2:9" ht="13.5">
      <c r="B197" s="35"/>
      <c r="C197" s="35"/>
      <c r="D197" s="35"/>
      <c r="E197" s="35"/>
      <c r="F197" s="35"/>
      <c r="G197" s="35"/>
      <c r="H197" s="35"/>
      <c r="I197" s="35"/>
    </row>
    <row r="198" spans="2:9" ht="13.5">
      <c r="B198" s="35"/>
      <c r="C198" s="35"/>
      <c r="D198" s="35"/>
      <c r="E198" s="35"/>
      <c r="F198" s="35"/>
      <c r="G198" s="35"/>
      <c r="H198" s="35"/>
      <c r="I198" s="35"/>
    </row>
    <row r="199" spans="2:9" ht="13.5">
      <c r="B199" s="35"/>
      <c r="C199" s="35"/>
      <c r="D199" s="35"/>
      <c r="E199" s="35"/>
      <c r="F199" s="35"/>
      <c r="G199" s="35"/>
      <c r="H199" s="35"/>
      <c r="I199" s="35"/>
    </row>
    <row r="200" spans="2:9" ht="13.5">
      <c r="B200" s="35"/>
      <c r="C200" s="35"/>
      <c r="D200" s="35"/>
      <c r="E200" s="35"/>
      <c r="F200" s="35"/>
      <c r="G200" s="35"/>
      <c r="H200" s="35"/>
      <c r="I200" s="35"/>
    </row>
    <row r="201" spans="2:9" ht="13.5">
      <c r="B201" s="35"/>
      <c r="C201" s="35"/>
      <c r="D201" s="35"/>
      <c r="E201" s="35"/>
      <c r="F201" s="35"/>
      <c r="G201" s="35"/>
      <c r="H201" s="35"/>
      <c r="I201" s="35"/>
    </row>
    <row r="202" spans="2:9" ht="13.5">
      <c r="B202" s="35"/>
      <c r="C202" s="35"/>
      <c r="D202" s="35"/>
      <c r="E202" s="35"/>
      <c r="F202" s="35"/>
      <c r="G202" s="35"/>
      <c r="H202" s="35"/>
      <c r="I202" s="35"/>
    </row>
    <row r="203" spans="2:9" ht="13.5">
      <c r="B203" s="35"/>
      <c r="C203" s="35"/>
      <c r="D203" s="35"/>
      <c r="E203" s="35"/>
      <c r="F203" s="35"/>
      <c r="G203" s="35"/>
      <c r="H203" s="35"/>
      <c r="I203" s="35"/>
    </row>
    <row r="204" spans="2:9" ht="13.5">
      <c r="B204" s="35"/>
      <c r="C204" s="35"/>
      <c r="D204" s="35"/>
      <c r="E204" s="35"/>
      <c r="F204" s="35"/>
      <c r="G204" s="35"/>
      <c r="H204" s="35"/>
      <c r="I204" s="35"/>
    </row>
    <row r="205" spans="2:9" ht="13.5">
      <c r="B205" s="35"/>
      <c r="C205" s="35"/>
      <c r="D205" s="35"/>
      <c r="E205" s="35"/>
      <c r="F205" s="35"/>
      <c r="G205" s="35"/>
      <c r="H205" s="35"/>
      <c r="I205" s="35"/>
    </row>
    <row r="206" spans="2:9" ht="13.5">
      <c r="B206" s="35"/>
      <c r="C206" s="35"/>
      <c r="D206" s="35"/>
      <c r="E206" s="35"/>
      <c r="F206" s="35"/>
      <c r="G206" s="35"/>
      <c r="H206" s="35"/>
      <c r="I206" s="35"/>
    </row>
    <row r="207" spans="2:9" ht="13.5">
      <c r="B207" s="35"/>
      <c r="C207" s="35"/>
      <c r="D207" s="35"/>
      <c r="E207" s="35"/>
      <c r="F207" s="35"/>
      <c r="G207" s="35"/>
      <c r="H207" s="35"/>
      <c r="I207" s="35"/>
    </row>
    <row r="208" spans="2:9" ht="13.5">
      <c r="B208" s="35"/>
      <c r="C208" s="35"/>
      <c r="D208" s="35"/>
      <c r="E208" s="35"/>
      <c r="F208" s="35"/>
      <c r="G208" s="35"/>
      <c r="H208" s="35"/>
      <c r="I208" s="35"/>
    </row>
    <row r="209" spans="2:9" ht="13.5">
      <c r="B209" s="35"/>
      <c r="C209" s="35"/>
      <c r="D209" s="35"/>
      <c r="E209" s="35"/>
      <c r="F209" s="35"/>
      <c r="G209" s="35"/>
      <c r="H209" s="35"/>
      <c r="I209" s="35"/>
    </row>
    <row r="210" spans="2:9" ht="13.5">
      <c r="B210" s="35"/>
      <c r="C210" s="35"/>
      <c r="D210" s="35"/>
      <c r="E210" s="35"/>
      <c r="F210" s="35"/>
      <c r="G210" s="35"/>
      <c r="H210" s="35"/>
      <c r="I210" s="35"/>
    </row>
    <row r="211" spans="2:9" ht="13.5">
      <c r="B211" s="35"/>
      <c r="C211" s="35"/>
      <c r="D211" s="35"/>
      <c r="E211" s="35"/>
      <c r="F211" s="35"/>
      <c r="G211" s="35"/>
      <c r="H211" s="35"/>
      <c r="I211" s="35"/>
    </row>
    <row r="212" spans="2:9" ht="13.5">
      <c r="B212" s="35"/>
      <c r="C212" s="35"/>
      <c r="D212" s="35"/>
      <c r="E212" s="35"/>
      <c r="F212" s="35"/>
      <c r="G212" s="35"/>
      <c r="H212" s="35"/>
      <c r="I212" s="35"/>
    </row>
    <row r="213" spans="2:9" ht="13.5">
      <c r="B213" s="35"/>
      <c r="C213" s="35"/>
      <c r="D213" s="35"/>
      <c r="E213" s="35"/>
      <c r="F213" s="35"/>
      <c r="G213" s="35"/>
      <c r="H213" s="35"/>
      <c r="I213" s="35"/>
    </row>
    <row r="214" spans="2:9" ht="13.5">
      <c r="B214" s="35"/>
      <c r="C214" s="35"/>
      <c r="D214" s="35"/>
      <c r="E214" s="35"/>
      <c r="F214" s="35"/>
      <c r="G214" s="35"/>
      <c r="H214" s="35"/>
      <c r="I214" s="35"/>
    </row>
    <row r="215" spans="2:9" ht="13.5">
      <c r="B215" s="35"/>
      <c r="C215" s="35"/>
      <c r="D215" s="35"/>
      <c r="E215" s="35"/>
      <c r="F215" s="35"/>
      <c r="G215" s="35"/>
      <c r="H215" s="35"/>
      <c r="I215" s="35"/>
    </row>
    <row r="216" spans="2:9" ht="13.5">
      <c r="B216" s="35"/>
      <c r="C216" s="35"/>
      <c r="D216" s="35"/>
      <c r="E216" s="35"/>
      <c r="F216" s="35"/>
      <c r="G216" s="35"/>
      <c r="H216" s="35"/>
      <c r="I216" s="35"/>
    </row>
    <row r="217" spans="2:9" ht="13.5">
      <c r="B217" s="35"/>
      <c r="C217" s="35"/>
      <c r="D217" s="35"/>
      <c r="E217" s="35"/>
      <c r="F217" s="35"/>
      <c r="G217" s="35"/>
      <c r="H217" s="35"/>
      <c r="I217" s="35"/>
    </row>
    <row r="218" spans="2:9" ht="13.5">
      <c r="B218" s="35"/>
      <c r="C218" s="35"/>
      <c r="D218" s="35"/>
      <c r="E218" s="35"/>
      <c r="F218" s="35"/>
      <c r="G218" s="35"/>
      <c r="H218" s="35"/>
      <c r="I218" s="35"/>
    </row>
    <row r="219" spans="2:9" ht="13.5">
      <c r="B219" s="35"/>
      <c r="C219" s="35"/>
      <c r="D219" s="35"/>
      <c r="E219" s="35"/>
      <c r="F219" s="35"/>
      <c r="G219" s="35"/>
      <c r="H219" s="35"/>
      <c r="I219" s="35"/>
    </row>
    <row r="220" spans="2:9" ht="13.5">
      <c r="B220" s="35"/>
      <c r="C220" s="35"/>
      <c r="D220" s="35"/>
      <c r="E220" s="35"/>
      <c r="F220" s="35"/>
      <c r="G220" s="35"/>
      <c r="H220" s="35"/>
      <c r="I220" s="35"/>
    </row>
    <row r="221" spans="2:9" ht="13.5">
      <c r="B221" s="35"/>
      <c r="C221" s="35"/>
      <c r="D221" s="35"/>
      <c r="E221" s="35"/>
      <c r="F221" s="35"/>
      <c r="G221" s="35"/>
      <c r="H221" s="35"/>
      <c r="I221" s="35"/>
    </row>
    <row r="222" spans="2:9" ht="13.5">
      <c r="B222" s="35"/>
      <c r="C222" s="35"/>
      <c r="D222" s="35"/>
      <c r="E222" s="35"/>
      <c r="F222" s="35"/>
      <c r="G222" s="35"/>
      <c r="H222" s="35"/>
      <c r="I222" s="35"/>
    </row>
    <row r="223" spans="2:9" ht="13.5">
      <c r="B223" s="35"/>
      <c r="C223" s="35"/>
      <c r="D223" s="35"/>
      <c r="E223" s="35"/>
      <c r="F223" s="35"/>
      <c r="G223" s="35"/>
      <c r="H223" s="35"/>
      <c r="I223" s="35"/>
    </row>
    <row r="224" spans="2:9" ht="13.5">
      <c r="B224" s="35"/>
      <c r="C224" s="35"/>
      <c r="D224" s="35"/>
      <c r="E224" s="35"/>
      <c r="F224" s="35"/>
      <c r="G224" s="35"/>
      <c r="H224" s="35"/>
      <c r="I224" s="35"/>
    </row>
    <row r="225" spans="2:9" ht="13.5">
      <c r="B225" s="35"/>
      <c r="C225" s="35"/>
      <c r="D225" s="35"/>
      <c r="E225" s="35"/>
      <c r="F225" s="35"/>
      <c r="G225" s="35"/>
      <c r="H225" s="35"/>
      <c r="I225" s="35"/>
    </row>
    <row r="226" spans="2:9" ht="13.5">
      <c r="B226" s="35"/>
      <c r="C226" s="35"/>
      <c r="D226" s="35"/>
      <c r="E226" s="35"/>
      <c r="F226" s="35"/>
      <c r="G226" s="35"/>
      <c r="H226" s="35"/>
      <c r="I226" s="35"/>
    </row>
    <row r="227" spans="2:9" ht="13.5">
      <c r="B227" s="35"/>
      <c r="C227" s="35"/>
      <c r="D227" s="35"/>
      <c r="E227" s="35"/>
      <c r="F227" s="35"/>
      <c r="G227" s="35"/>
      <c r="H227" s="35"/>
      <c r="I227" s="35"/>
    </row>
    <row r="228" spans="2:9" ht="13.5">
      <c r="B228" s="35"/>
      <c r="C228" s="35"/>
      <c r="D228" s="35"/>
      <c r="E228" s="35"/>
      <c r="F228" s="35"/>
      <c r="G228" s="35"/>
      <c r="H228" s="35"/>
      <c r="I228" s="35"/>
    </row>
    <row r="229" spans="2:9" ht="13.5">
      <c r="B229" s="35"/>
      <c r="C229" s="35"/>
      <c r="D229" s="35"/>
      <c r="E229" s="35"/>
      <c r="F229" s="35"/>
      <c r="G229" s="35"/>
      <c r="H229" s="35"/>
      <c r="I229" s="35"/>
    </row>
    <row r="230" spans="2:9" ht="13.5">
      <c r="B230" s="35"/>
      <c r="C230" s="35"/>
      <c r="D230" s="35"/>
      <c r="E230" s="35"/>
      <c r="F230" s="35"/>
      <c r="G230" s="35"/>
      <c r="H230" s="35"/>
      <c r="I230" s="35"/>
    </row>
    <row r="231" spans="2:9" ht="13.5">
      <c r="B231" s="35"/>
      <c r="C231" s="35"/>
      <c r="D231" s="35"/>
      <c r="E231" s="35"/>
      <c r="F231" s="35"/>
      <c r="G231" s="35"/>
      <c r="H231" s="35"/>
      <c r="I231" s="35"/>
    </row>
    <row r="232" spans="2:9" ht="13.5">
      <c r="B232" s="35"/>
      <c r="C232" s="35"/>
      <c r="D232" s="35"/>
      <c r="E232" s="35"/>
      <c r="F232" s="35"/>
      <c r="G232" s="35"/>
      <c r="H232" s="35"/>
      <c r="I232" s="35"/>
    </row>
    <row r="233" spans="2:9" ht="13.5">
      <c r="B233" s="35"/>
      <c r="C233" s="35"/>
      <c r="D233" s="35"/>
      <c r="E233" s="35"/>
      <c r="F233" s="35"/>
      <c r="G233" s="35"/>
      <c r="H233" s="35"/>
      <c r="I233" s="35"/>
    </row>
    <row r="234" spans="2:9" ht="13.5">
      <c r="B234" s="35"/>
      <c r="C234" s="35"/>
      <c r="D234" s="35"/>
      <c r="E234" s="35"/>
      <c r="F234" s="35"/>
      <c r="G234" s="35"/>
      <c r="H234" s="35"/>
      <c r="I234" s="35"/>
    </row>
    <row r="235" spans="2:9" ht="13.5">
      <c r="B235" s="35"/>
      <c r="C235" s="35"/>
      <c r="D235" s="35"/>
      <c r="E235" s="35"/>
      <c r="F235" s="35"/>
      <c r="G235" s="35"/>
      <c r="H235" s="35"/>
      <c r="I235" s="35"/>
    </row>
  </sheetData>
  <sheetProtection/>
  <mergeCells count="52">
    <mergeCell ref="A1:I1"/>
    <mergeCell ref="A2:D2"/>
    <mergeCell ref="E2:I2"/>
    <mergeCell ref="A3:D3"/>
    <mergeCell ref="E3:I3"/>
    <mergeCell ref="A4:D4"/>
    <mergeCell ref="F4:G4"/>
    <mergeCell ref="B5:D5"/>
    <mergeCell ref="E5:I5"/>
    <mergeCell ref="B6:D6"/>
    <mergeCell ref="E6:I6"/>
    <mergeCell ref="B7:D7"/>
    <mergeCell ref="F7:G7"/>
    <mergeCell ref="B8:D8"/>
    <mergeCell ref="E8:I8"/>
    <mergeCell ref="B9:D9"/>
    <mergeCell ref="E9:I9"/>
    <mergeCell ref="B10:D10"/>
    <mergeCell ref="E10:I10"/>
    <mergeCell ref="B11:D11"/>
    <mergeCell ref="E11:I11"/>
    <mergeCell ref="C12:D12"/>
    <mergeCell ref="E12:F12"/>
    <mergeCell ref="G12:H12"/>
    <mergeCell ref="C13:D13"/>
    <mergeCell ref="E13:F13"/>
    <mergeCell ref="G13:H13"/>
    <mergeCell ref="C14:D14"/>
    <mergeCell ref="E14:F14"/>
    <mergeCell ref="G14:H14"/>
    <mergeCell ref="B15:F15"/>
    <mergeCell ref="G15:I15"/>
    <mergeCell ref="B16:F16"/>
    <mergeCell ref="G16:I16"/>
    <mergeCell ref="E17:F17"/>
    <mergeCell ref="E18:F18"/>
    <mergeCell ref="E19:F19"/>
    <mergeCell ref="E20:F20"/>
    <mergeCell ref="E21:F21"/>
    <mergeCell ref="E22:F22"/>
    <mergeCell ref="E23:F23"/>
    <mergeCell ref="E24:F24"/>
    <mergeCell ref="E25:F25"/>
    <mergeCell ref="A5:A11"/>
    <mergeCell ref="A15:A16"/>
    <mergeCell ref="A17:A25"/>
    <mergeCell ref="B18:B23"/>
    <mergeCell ref="C18:C20"/>
    <mergeCell ref="C21:C22"/>
    <mergeCell ref="G18:G20"/>
    <mergeCell ref="G21:G22"/>
    <mergeCell ref="A12:B14"/>
  </mergeCells>
  <dataValidations count="8">
    <dataValidation type="list" allowBlank="1" showInputMessage="1" showErrorMessage="1" sqref="F4:G4">
      <formula1>"□ 民生保障,■ 民生保障"</formula1>
    </dataValidation>
    <dataValidation type="list" allowBlank="1" showInputMessage="1" showErrorMessage="1" sqref="E4">
      <formula1>"□ 产业发展,■ 产业发展"</formula1>
    </dataValidation>
    <dataValidation type="list" allowBlank="1" showInputMessage="1" showErrorMessage="1" sqref="I7">
      <formula1>"□ 因素法与项目法相组合,■ 因素法与项目法相组合"</formula1>
    </dataValidation>
    <dataValidation type="list" allowBlank="1" showInputMessage="1" showErrorMessage="1" sqref="H4">
      <formula1>"□ 基础设施,■ 基础设施"</formula1>
    </dataValidation>
    <dataValidation type="list" allowBlank="1" showInputMessage="1" showErrorMessage="1" sqref="I4">
      <formula1>"□ 行政运行,■ 行政运行"</formula1>
    </dataValidation>
    <dataValidation type="list" allowBlank="1" showInputMessage="1" showErrorMessage="1" sqref="H7">
      <formula1>"□ 据实据效,■ 据实据效"</formula1>
    </dataValidation>
    <dataValidation type="list" allowBlank="1" showInputMessage="1" showErrorMessage="1" sqref="E7">
      <formula1>"□ 因素法,■ 因素法"</formula1>
    </dataValidation>
    <dataValidation type="list" allowBlank="1" showInputMessage="1" showErrorMessage="1" sqref="F7">
      <formula1>"□ 项目法,■ 项目法"</formula1>
    </dataValidation>
  </dataValidations>
  <printOptions horizontalCentered="1"/>
  <pageMargins left="0.1968503937007874" right="0.1968503937007874" top="0.7874015748031497" bottom="0.9055118110236221" header="0.31496062992125984" footer="0.31496062992125984"/>
  <pageSetup horizontalDpi="600" verticalDpi="600" orientation="portrait" paperSize="9" scale="84"/>
</worksheet>
</file>

<file path=xl/worksheets/sheet16.xml><?xml version="1.0" encoding="utf-8"?>
<worksheet xmlns="http://schemas.openxmlformats.org/spreadsheetml/2006/main" xmlns:r="http://schemas.openxmlformats.org/officeDocument/2006/relationships">
  <dimension ref="A1:T235"/>
  <sheetViews>
    <sheetView tabSelected="1" zoomScale="55" zoomScaleNormal="55" zoomScaleSheetLayoutView="100" workbookViewId="0" topLeftCell="A1">
      <selection activeCell="A3" sqref="A3:D3"/>
    </sheetView>
  </sheetViews>
  <sheetFormatPr defaultColWidth="12" defaultRowHeight="11.25"/>
  <cols>
    <col min="1" max="1" width="5.5" style="1" customWidth="1"/>
    <col min="2" max="2" width="6.66015625" style="1" customWidth="1"/>
    <col min="3" max="4" width="14.16015625" style="1" customWidth="1"/>
    <col min="5" max="5" width="20" style="1" customWidth="1"/>
    <col min="6" max="6" width="8.5" style="1" customWidth="1"/>
    <col min="7" max="8" width="14.16015625" style="1" customWidth="1"/>
    <col min="9" max="9" width="31" style="1" customWidth="1"/>
    <col min="10" max="20" width="12" style="1" customWidth="1"/>
    <col min="21" max="16384" width="12" style="2" customWidth="1"/>
  </cols>
  <sheetData>
    <row r="1" spans="1:9" ht="45" customHeight="1">
      <c r="A1" s="3" t="s">
        <v>479</v>
      </c>
      <c r="B1" s="4"/>
      <c r="C1" s="4"/>
      <c r="D1" s="4"/>
      <c r="E1" s="4"/>
      <c r="F1" s="4"/>
      <c r="G1" s="4"/>
      <c r="H1" s="4"/>
      <c r="I1" s="4"/>
    </row>
    <row r="2" spans="1:9" ht="19.5" customHeight="1">
      <c r="A2" s="5" t="s">
        <v>480</v>
      </c>
      <c r="B2" s="5"/>
      <c r="C2" s="5"/>
      <c r="D2" s="5"/>
      <c r="E2" s="6" t="s">
        <v>546</v>
      </c>
      <c r="F2" s="6"/>
      <c r="G2" s="6"/>
      <c r="H2" s="6"/>
      <c r="I2" s="6"/>
    </row>
    <row r="3" spans="1:20" ht="19.5" customHeight="1">
      <c r="A3" s="5" t="s">
        <v>482</v>
      </c>
      <c r="B3" s="5"/>
      <c r="C3" s="5"/>
      <c r="D3" s="5"/>
      <c r="E3" s="6" t="s">
        <v>0</v>
      </c>
      <c r="F3" s="6"/>
      <c r="G3" s="6"/>
      <c r="H3" s="6"/>
      <c r="I3" s="6"/>
      <c r="S3" s="2"/>
      <c r="T3" s="2"/>
    </row>
    <row r="4" spans="1:20" ht="27.75" customHeight="1">
      <c r="A4" s="5" t="s">
        <v>483</v>
      </c>
      <c r="B4" s="5"/>
      <c r="C4" s="5"/>
      <c r="D4" s="5"/>
      <c r="E4" s="7" t="s">
        <v>484</v>
      </c>
      <c r="F4" s="7" t="s">
        <v>485</v>
      </c>
      <c r="G4" s="5"/>
      <c r="H4" s="7" t="s">
        <v>486</v>
      </c>
      <c r="I4" s="7" t="s">
        <v>487</v>
      </c>
      <c r="S4" s="2"/>
      <c r="T4" s="2"/>
    </row>
    <row r="5" spans="1:20" ht="39.75" customHeight="1">
      <c r="A5" s="7" t="s">
        <v>488</v>
      </c>
      <c r="B5" s="7" t="s">
        <v>489</v>
      </c>
      <c r="C5" s="5"/>
      <c r="D5" s="5"/>
      <c r="E5" s="8" t="s">
        <v>547</v>
      </c>
      <c r="F5" s="8"/>
      <c r="G5" s="8"/>
      <c r="H5" s="8"/>
      <c r="I5" s="8"/>
      <c r="S5" s="2"/>
      <c r="T5" s="2"/>
    </row>
    <row r="6" spans="1:20" ht="39.75" customHeight="1">
      <c r="A6" s="5"/>
      <c r="B6" s="5" t="s">
        <v>491</v>
      </c>
      <c r="C6" s="5"/>
      <c r="D6" s="5"/>
      <c r="E6" s="9" t="s">
        <v>548</v>
      </c>
      <c r="F6" s="10"/>
      <c r="G6" s="10"/>
      <c r="H6" s="10"/>
      <c r="I6" s="10"/>
      <c r="S6" s="2"/>
      <c r="T6" s="2"/>
    </row>
    <row r="7" spans="1:9" ht="39.75" customHeight="1">
      <c r="A7" s="5"/>
      <c r="B7" s="11" t="s">
        <v>493</v>
      </c>
      <c r="C7" s="12"/>
      <c r="D7" s="13"/>
      <c r="E7" s="14" t="s">
        <v>549</v>
      </c>
      <c r="F7" s="15" t="s">
        <v>495</v>
      </c>
      <c r="G7" s="15"/>
      <c r="H7" s="15" t="s">
        <v>550</v>
      </c>
      <c r="I7" s="15" t="s">
        <v>497</v>
      </c>
    </row>
    <row r="8" spans="1:9" ht="39" customHeight="1">
      <c r="A8" s="5"/>
      <c r="B8" s="11" t="s">
        <v>498</v>
      </c>
      <c r="C8" s="12"/>
      <c r="D8" s="13"/>
      <c r="E8" s="16" t="s">
        <v>551</v>
      </c>
      <c r="F8" s="16"/>
      <c r="G8" s="16"/>
      <c r="H8" s="16"/>
      <c r="I8" s="16"/>
    </row>
    <row r="9" spans="1:9" ht="19.5" customHeight="1">
      <c r="A9" s="5"/>
      <c r="B9" s="11" t="s">
        <v>500</v>
      </c>
      <c r="C9" s="12"/>
      <c r="D9" s="13"/>
      <c r="E9" s="6" t="s">
        <v>552</v>
      </c>
      <c r="F9" s="6"/>
      <c r="G9" s="6"/>
      <c r="H9" s="6"/>
      <c r="I9" s="6"/>
    </row>
    <row r="10" spans="1:9" ht="19.5" customHeight="1">
      <c r="A10" s="5"/>
      <c r="B10" s="11" t="s">
        <v>502</v>
      </c>
      <c r="C10" s="12"/>
      <c r="D10" s="13"/>
      <c r="E10" s="6" t="s">
        <v>553</v>
      </c>
      <c r="F10" s="6"/>
      <c r="G10" s="6"/>
      <c r="H10" s="6"/>
      <c r="I10" s="6"/>
    </row>
    <row r="11" spans="1:9" ht="19.5" customHeight="1">
      <c r="A11" s="5"/>
      <c r="B11" s="11" t="s">
        <v>504</v>
      </c>
      <c r="C11" s="12"/>
      <c r="D11" s="13"/>
      <c r="E11" s="6" t="s">
        <v>554</v>
      </c>
      <c r="F11" s="6"/>
      <c r="G11" s="6"/>
      <c r="H11" s="6"/>
      <c r="I11" s="6"/>
    </row>
    <row r="12" spans="1:9" ht="19.5" customHeight="1">
      <c r="A12" s="17" t="s">
        <v>506</v>
      </c>
      <c r="B12" s="18"/>
      <c r="C12" s="8" t="s">
        <v>507</v>
      </c>
      <c r="D12" s="8"/>
      <c r="E12" s="19">
        <v>690984</v>
      </c>
      <c r="F12" s="20"/>
      <c r="G12" s="8" t="s">
        <v>508</v>
      </c>
      <c r="H12" s="8"/>
      <c r="I12" s="36">
        <v>230328</v>
      </c>
    </row>
    <row r="13" spans="1:9" ht="19.5" customHeight="1">
      <c r="A13" s="21"/>
      <c r="B13" s="22"/>
      <c r="C13" s="8" t="s">
        <v>509</v>
      </c>
      <c r="D13" s="8"/>
      <c r="E13" s="19">
        <v>690984</v>
      </c>
      <c r="F13" s="20"/>
      <c r="G13" s="8" t="s">
        <v>509</v>
      </c>
      <c r="H13" s="8"/>
      <c r="I13" s="36">
        <v>230328</v>
      </c>
    </row>
    <row r="14" spans="1:9" ht="19.5" customHeight="1">
      <c r="A14" s="23"/>
      <c r="B14" s="24"/>
      <c r="C14" s="8" t="s">
        <v>512</v>
      </c>
      <c r="D14" s="8"/>
      <c r="E14" s="19">
        <v>0</v>
      </c>
      <c r="F14" s="20"/>
      <c r="G14" s="8" t="s">
        <v>555</v>
      </c>
      <c r="H14" s="8"/>
      <c r="I14" s="36">
        <v>0</v>
      </c>
    </row>
    <row r="15" spans="1:9" ht="19.5" customHeight="1">
      <c r="A15" s="7" t="s">
        <v>513</v>
      </c>
      <c r="B15" s="5" t="s">
        <v>556</v>
      </c>
      <c r="C15" s="5"/>
      <c r="D15" s="5"/>
      <c r="E15" s="5"/>
      <c r="F15" s="5"/>
      <c r="G15" s="5" t="s">
        <v>515</v>
      </c>
      <c r="H15" s="5"/>
      <c r="I15" s="5"/>
    </row>
    <row r="16" spans="1:9" ht="54.75" customHeight="1">
      <c r="A16" s="5"/>
      <c r="B16" s="16" t="s">
        <v>557</v>
      </c>
      <c r="C16" s="16"/>
      <c r="D16" s="16"/>
      <c r="E16" s="16"/>
      <c r="F16" s="16"/>
      <c r="G16" s="16" t="s">
        <v>558</v>
      </c>
      <c r="H16" s="16"/>
      <c r="I16" s="16"/>
    </row>
    <row r="17" spans="1:9" ht="36" customHeight="1">
      <c r="A17" s="25" t="s">
        <v>518</v>
      </c>
      <c r="B17" s="26" t="s">
        <v>519</v>
      </c>
      <c r="C17" s="7" t="s">
        <v>520</v>
      </c>
      <c r="D17" s="7" t="s">
        <v>417</v>
      </c>
      <c r="E17" s="7" t="s">
        <v>521</v>
      </c>
      <c r="F17" s="7"/>
      <c r="G17" s="7" t="s">
        <v>520</v>
      </c>
      <c r="H17" s="7" t="s">
        <v>417</v>
      </c>
      <c r="I17" s="7" t="s">
        <v>521</v>
      </c>
    </row>
    <row r="18" spans="1:9" ht="66.75" customHeight="1">
      <c r="A18" s="27"/>
      <c r="B18" s="26" t="s">
        <v>522</v>
      </c>
      <c r="C18" s="26" t="s">
        <v>523</v>
      </c>
      <c r="D18" s="28" t="s">
        <v>559</v>
      </c>
      <c r="E18" s="26" t="s">
        <v>560</v>
      </c>
      <c r="F18" s="29"/>
      <c r="G18" s="26" t="s">
        <v>523</v>
      </c>
      <c r="H18" s="28" t="s">
        <v>559</v>
      </c>
      <c r="I18" s="26" t="s">
        <v>560</v>
      </c>
    </row>
    <row r="19" spans="1:9" ht="117.75" customHeight="1">
      <c r="A19" s="30"/>
      <c r="B19" s="31"/>
      <c r="C19" s="26" t="s">
        <v>532</v>
      </c>
      <c r="D19" s="28" t="s">
        <v>561</v>
      </c>
      <c r="E19" s="26" t="s">
        <v>562</v>
      </c>
      <c r="F19" s="32"/>
      <c r="G19" s="26" t="s">
        <v>532</v>
      </c>
      <c r="H19" s="28" t="s">
        <v>561</v>
      </c>
      <c r="I19" s="26" t="s">
        <v>562</v>
      </c>
    </row>
    <row r="20" spans="1:9" ht="44.25" customHeight="1">
      <c r="A20" s="30"/>
      <c r="B20" s="31"/>
      <c r="C20" s="26" t="s">
        <v>537</v>
      </c>
      <c r="D20" s="28" t="s">
        <v>563</v>
      </c>
      <c r="E20" s="26" t="s">
        <v>564</v>
      </c>
      <c r="F20" s="32"/>
      <c r="G20" s="26" t="s">
        <v>537</v>
      </c>
      <c r="H20" s="28" t="s">
        <v>563</v>
      </c>
      <c r="I20" s="26" t="s">
        <v>564</v>
      </c>
    </row>
    <row r="21" spans="1:9" ht="39.75" customHeight="1">
      <c r="A21" s="30"/>
      <c r="B21" s="33"/>
      <c r="C21" s="26" t="s">
        <v>565</v>
      </c>
      <c r="D21" s="28" t="s">
        <v>566</v>
      </c>
      <c r="E21" s="26" t="s">
        <v>567</v>
      </c>
      <c r="F21" s="32"/>
      <c r="G21" s="26" t="s">
        <v>565</v>
      </c>
      <c r="H21" s="28" t="s">
        <v>566</v>
      </c>
      <c r="I21" s="26" t="s">
        <v>567</v>
      </c>
    </row>
    <row r="22" spans="1:9" ht="54.75" customHeight="1">
      <c r="A22" s="30"/>
      <c r="B22" s="26" t="s">
        <v>539</v>
      </c>
      <c r="C22" s="26" t="s">
        <v>540</v>
      </c>
      <c r="D22" s="28" t="s">
        <v>568</v>
      </c>
      <c r="E22" s="26" t="s">
        <v>569</v>
      </c>
      <c r="F22" s="32"/>
      <c r="G22" s="26" t="s">
        <v>540</v>
      </c>
      <c r="H22" s="28" t="s">
        <v>568</v>
      </c>
      <c r="I22" s="26" t="s">
        <v>569</v>
      </c>
    </row>
    <row r="23" spans="1:9" ht="63" customHeight="1">
      <c r="A23" s="30"/>
      <c r="B23" s="33"/>
      <c r="C23" s="26" t="s">
        <v>570</v>
      </c>
      <c r="D23" s="28" t="s">
        <v>571</v>
      </c>
      <c r="E23" s="26" t="s">
        <v>572</v>
      </c>
      <c r="F23" s="32"/>
      <c r="G23" s="26" t="s">
        <v>570</v>
      </c>
      <c r="H23" s="28" t="s">
        <v>571</v>
      </c>
      <c r="I23" s="26" t="s">
        <v>572</v>
      </c>
    </row>
    <row r="24" spans="1:9" ht="96" customHeight="1">
      <c r="A24" s="34"/>
      <c r="B24" s="26" t="s">
        <v>543</v>
      </c>
      <c r="C24" s="26" t="s">
        <v>413</v>
      </c>
      <c r="D24" s="28" t="s">
        <v>573</v>
      </c>
      <c r="E24" s="26" t="s">
        <v>574</v>
      </c>
      <c r="F24" s="32"/>
      <c r="G24" s="26" t="s">
        <v>413</v>
      </c>
      <c r="H24" s="28" t="s">
        <v>573</v>
      </c>
      <c r="I24" s="26" t="s">
        <v>574</v>
      </c>
    </row>
    <row r="25" spans="2:9" ht="13.5">
      <c r="B25" s="35"/>
      <c r="C25" s="35"/>
      <c r="D25" s="35"/>
      <c r="E25" s="35"/>
      <c r="F25" s="35"/>
      <c r="G25" s="35"/>
      <c r="H25" s="35"/>
      <c r="I25" s="35"/>
    </row>
    <row r="26" spans="2:9" ht="13.5">
      <c r="B26" s="35"/>
      <c r="C26" s="35"/>
      <c r="D26" s="35"/>
      <c r="E26" s="35"/>
      <c r="F26" s="35"/>
      <c r="G26" s="35"/>
      <c r="H26" s="35"/>
      <c r="I26" s="35"/>
    </row>
    <row r="27" spans="2:9" ht="13.5">
      <c r="B27" s="35"/>
      <c r="C27" s="35"/>
      <c r="D27" s="35"/>
      <c r="E27" s="35"/>
      <c r="F27" s="35"/>
      <c r="G27" s="35"/>
      <c r="H27" s="35"/>
      <c r="I27" s="35"/>
    </row>
    <row r="28" spans="2:9" ht="13.5">
      <c r="B28" s="35"/>
      <c r="C28" s="35"/>
      <c r="D28" s="35"/>
      <c r="E28" s="35"/>
      <c r="F28" s="35"/>
      <c r="G28" s="35"/>
      <c r="H28" s="35"/>
      <c r="I28" s="35"/>
    </row>
    <row r="29" spans="2:9" ht="13.5">
      <c r="B29" s="35"/>
      <c r="C29" s="35"/>
      <c r="D29" s="35"/>
      <c r="E29" s="35"/>
      <c r="F29" s="35"/>
      <c r="G29" s="35"/>
      <c r="H29" s="35"/>
      <c r="I29" s="35"/>
    </row>
    <row r="30" spans="2:9" ht="13.5">
      <c r="B30" s="35"/>
      <c r="C30" s="35"/>
      <c r="D30" s="35"/>
      <c r="E30" s="35"/>
      <c r="F30" s="35"/>
      <c r="G30" s="35"/>
      <c r="H30" s="35"/>
      <c r="I30" s="35"/>
    </row>
    <row r="31" spans="2:9" ht="13.5">
      <c r="B31" s="35"/>
      <c r="C31" s="35"/>
      <c r="D31" s="35"/>
      <c r="E31" s="35"/>
      <c r="F31" s="35"/>
      <c r="G31" s="35"/>
      <c r="H31" s="35"/>
      <c r="I31" s="35"/>
    </row>
    <row r="32" spans="2:9" ht="13.5">
      <c r="B32" s="35"/>
      <c r="C32" s="35"/>
      <c r="D32" s="35"/>
      <c r="E32" s="35"/>
      <c r="F32" s="35"/>
      <c r="G32" s="35"/>
      <c r="H32" s="35"/>
      <c r="I32" s="35"/>
    </row>
    <row r="33" spans="2:9" ht="13.5">
      <c r="B33" s="35"/>
      <c r="C33" s="35"/>
      <c r="D33" s="35"/>
      <c r="E33" s="35"/>
      <c r="F33" s="35"/>
      <c r="G33" s="35"/>
      <c r="H33" s="35"/>
      <c r="I33" s="35"/>
    </row>
    <row r="34" spans="2:9" ht="13.5">
      <c r="B34" s="35"/>
      <c r="C34" s="35"/>
      <c r="D34" s="35"/>
      <c r="E34" s="35"/>
      <c r="F34" s="35"/>
      <c r="G34" s="35"/>
      <c r="H34" s="35"/>
      <c r="I34" s="35"/>
    </row>
    <row r="35" spans="2:9" ht="13.5">
      <c r="B35" s="35"/>
      <c r="C35" s="35"/>
      <c r="D35" s="35"/>
      <c r="E35" s="35"/>
      <c r="F35" s="35"/>
      <c r="G35" s="35"/>
      <c r="H35" s="35"/>
      <c r="I35" s="35"/>
    </row>
    <row r="36" spans="2:9" ht="13.5">
      <c r="B36" s="35"/>
      <c r="C36" s="35"/>
      <c r="D36" s="35"/>
      <c r="E36" s="35"/>
      <c r="F36" s="35"/>
      <c r="G36" s="35"/>
      <c r="H36" s="35"/>
      <c r="I36" s="35"/>
    </row>
    <row r="37" spans="2:9" ht="13.5">
      <c r="B37" s="35"/>
      <c r="C37" s="35"/>
      <c r="D37" s="35"/>
      <c r="E37" s="35"/>
      <c r="F37" s="35"/>
      <c r="G37" s="35"/>
      <c r="H37" s="35"/>
      <c r="I37" s="35"/>
    </row>
    <row r="38" spans="2:9" ht="13.5">
      <c r="B38" s="35"/>
      <c r="C38" s="35"/>
      <c r="D38" s="35"/>
      <c r="E38" s="35"/>
      <c r="F38" s="35"/>
      <c r="G38" s="35"/>
      <c r="H38" s="35"/>
      <c r="I38" s="35"/>
    </row>
    <row r="39" spans="2:9" ht="13.5">
      <c r="B39" s="35"/>
      <c r="C39" s="35"/>
      <c r="D39" s="35"/>
      <c r="E39" s="35"/>
      <c r="F39" s="35"/>
      <c r="G39" s="35"/>
      <c r="H39" s="35"/>
      <c r="I39" s="35"/>
    </row>
    <row r="40" spans="2:9" ht="13.5">
      <c r="B40" s="35"/>
      <c r="C40" s="35"/>
      <c r="D40" s="35"/>
      <c r="E40" s="35"/>
      <c r="F40" s="35"/>
      <c r="G40" s="35"/>
      <c r="H40" s="35"/>
      <c r="I40" s="35"/>
    </row>
    <row r="41" spans="2:9" ht="13.5">
      <c r="B41" s="35"/>
      <c r="C41" s="35"/>
      <c r="D41" s="35"/>
      <c r="E41" s="35"/>
      <c r="F41" s="35"/>
      <c r="G41" s="35"/>
      <c r="H41" s="35"/>
      <c r="I41" s="35"/>
    </row>
    <row r="42" spans="2:9" ht="13.5">
      <c r="B42" s="35"/>
      <c r="C42" s="35"/>
      <c r="D42" s="35"/>
      <c r="E42" s="35"/>
      <c r="F42" s="35"/>
      <c r="G42" s="35"/>
      <c r="H42" s="35"/>
      <c r="I42" s="35"/>
    </row>
    <row r="43" spans="2:9" ht="13.5">
      <c r="B43" s="35"/>
      <c r="C43" s="35"/>
      <c r="D43" s="35"/>
      <c r="E43" s="35"/>
      <c r="F43" s="35"/>
      <c r="G43" s="35"/>
      <c r="H43" s="35"/>
      <c r="I43" s="35"/>
    </row>
    <row r="44" spans="2:9" ht="13.5">
      <c r="B44" s="35"/>
      <c r="C44" s="35"/>
      <c r="D44" s="35"/>
      <c r="E44" s="35"/>
      <c r="F44" s="35"/>
      <c r="G44" s="35"/>
      <c r="H44" s="35"/>
      <c r="I44" s="35"/>
    </row>
    <row r="45" spans="2:9" ht="13.5">
      <c r="B45" s="35"/>
      <c r="C45" s="35"/>
      <c r="D45" s="35"/>
      <c r="E45" s="35"/>
      <c r="F45" s="35"/>
      <c r="G45" s="35"/>
      <c r="H45" s="35"/>
      <c r="I45" s="35"/>
    </row>
    <row r="46" spans="2:9" ht="13.5">
      <c r="B46" s="35"/>
      <c r="C46" s="35"/>
      <c r="D46" s="35"/>
      <c r="E46" s="35"/>
      <c r="F46" s="35"/>
      <c r="G46" s="35"/>
      <c r="H46" s="35"/>
      <c r="I46" s="35"/>
    </row>
    <row r="47" spans="2:9" ht="13.5">
      <c r="B47" s="35"/>
      <c r="C47" s="35"/>
      <c r="D47" s="35"/>
      <c r="E47" s="35"/>
      <c r="F47" s="35"/>
      <c r="G47" s="35"/>
      <c r="H47" s="35"/>
      <c r="I47" s="35"/>
    </row>
    <row r="48" spans="2:9" ht="13.5">
      <c r="B48" s="35"/>
      <c r="C48" s="35"/>
      <c r="D48" s="35"/>
      <c r="E48" s="35"/>
      <c r="F48" s="35"/>
      <c r="G48" s="35"/>
      <c r="H48" s="35"/>
      <c r="I48" s="35"/>
    </row>
    <row r="49" spans="2:9" ht="13.5">
      <c r="B49" s="35"/>
      <c r="C49" s="35"/>
      <c r="D49" s="35"/>
      <c r="E49" s="35"/>
      <c r="F49" s="35"/>
      <c r="G49" s="35"/>
      <c r="H49" s="35"/>
      <c r="I49" s="35"/>
    </row>
    <row r="50" spans="2:9" ht="13.5">
      <c r="B50" s="35"/>
      <c r="C50" s="35"/>
      <c r="D50" s="35"/>
      <c r="E50" s="35"/>
      <c r="F50" s="35"/>
      <c r="G50" s="35"/>
      <c r="H50" s="35"/>
      <c r="I50" s="35"/>
    </row>
    <row r="51" spans="2:9" ht="13.5">
      <c r="B51" s="35"/>
      <c r="C51" s="35"/>
      <c r="D51" s="35"/>
      <c r="E51" s="35"/>
      <c r="F51" s="35"/>
      <c r="G51" s="35"/>
      <c r="H51" s="35"/>
      <c r="I51" s="35"/>
    </row>
    <row r="52" spans="2:9" ht="13.5">
      <c r="B52" s="35"/>
      <c r="C52" s="35"/>
      <c r="D52" s="35"/>
      <c r="E52" s="35"/>
      <c r="F52" s="35"/>
      <c r="G52" s="35"/>
      <c r="H52" s="35"/>
      <c r="I52" s="35"/>
    </row>
    <row r="53" spans="2:9" ht="13.5">
      <c r="B53" s="35"/>
      <c r="C53" s="35"/>
      <c r="D53" s="35"/>
      <c r="E53" s="35"/>
      <c r="F53" s="35"/>
      <c r="G53" s="35"/>
      <c r="H53" s="35"/>
      <c r="I53" s="35"/>
    </row>
    <row r="54" spans="2:9" ht="13.5">
      <c r="B54" s="35"/>
      <c r="C54" s="35"/>
      <c r="D54" s="35"/>
      <c r="E54" s="35"/>
      <c r="F54" s="35"/>
      <c r="G54" s="35"/>
      <c r="H54" s="35"/>
      <c r="I54" s="35"/>
    </row>
    <row r="55" spans="2:9" ht="13.5">
      <c r="B55" s="35"/>
      <c r="C55" s="35"/>
      <c r="D55" s="35"/>
      <c r="E55" s="35"/>
      <c r="F55" s="35"/>
      <c r="G55" s="35"/>
      <c r="H55" s="35"/>
      <c r="I55" s="35"/>
    </row>
    <row r="56" spans="2:9" ht="13.5">
      <c r="B56" s="35"/>
      <c r="C56" s="35"/>
      <c r="D56" s="35"/>
      <c r="E56" s="35"/>
      <c r="F56" s="35"/>
      <c r="G56" s="35"/>
      <c r="H56" s="35"/>
      <c r="I56" s="35"/>
    </row>
    <row r="57" spans="2:9" ht="13.5">
      <c r="B57" s="35"/>
      <c r="C57" s="35"/>
      <c r="D57" s="35"/>
      <c r="E57" s="35"/>
      <c r="F57" s="35"/>
      <c r="G57" s="35"/>
      <c r="H57" s="35"/>
      <c r="I57" s="35"/>
    </row>
    <row r="58" spans="2:9" ht="13.5">
      <c r="B58" s="35"/>
      <c r="C58" s="35"/>
      <c r="D58" s="35"/>
      <c r="E58" s="35"/>
      <c r="F58" s="35"/>
      <c r="G58" s="35"/>
      <c r="H58" s="35"/>
      <c r="I58" s="35"/>
    </row>
    <row r="59" spans="2:9" ht="13.5">
      <c r="B59" s="35"/>
      <c r="C59" s="35"/>
      <c r="D59" s="35"/>
      <c r="E59" s="35"/>
      <c r="F59" s="35"/>
      <c r="G59" s="35"/>
      <c r="H59" s="35"/>
      <c r="I59" s="35"/>
    </row>
    <row r="60" spans="2:9" ht="13.5">
      <c r="B60" s="35"/>
      <c r="C60" s="35"/>
      <c r="D60" s="35"/>
      <c r="E60" s="35"/>
      <c r="F60" s="35"/>
      <c r="G60" s="35"/>
      <c r="H60" s="35"/>
      <c r="I60" s="35"/>
    </row>
    <row r="61" spans="2:9" ht="13.5">
      <c r="B61" s="35"/>
      <c r="C61" s="35"/>
      <c r="D61" s="35"/>
      <c r="E61" s="35"/>
      <c r="F61" s="35"/>
      <c r="G61" s="35"/>
      <c r="H61" s="35"/>
      <c r="I61" s="35"/>
    </row>
    <row r="62" spans="2:9" ht="13.5">
      <c r="B62" s="35"/>
      <c r="C62" s="35"/>
      <c r="D62" s="35"/>
      <c r="E62" s="35"/>
      <c r="F62" s="35"/>
      <c r="G62" s="35"/>
      <c r="H62" s="35"/>
      <c r="I62" s="35"/>
    </row>
    <row r="63" spans="2:9" ht="13.5">
      <c r="B63" s="35"/>
      <c r="C63" s="35"/>
      <c r="D63" s="35"/>
      <c r="E63" s="35"/>
      <c r="F63" s="35"/>
      <c r="G63" s="35"/>
      <c r="H63" s="35"/>
      <c r="I63" s="35"/>
    </row>
    <row r="64" spans="2:9" ht="13.5">
      <c r="B64" s="35"/>
      <c r="C64" s="35"/>
      <c r="D64" s="35"/>
      <c r="E64" s="35"/>
      <c r="F64" s="35"/>
      <c r="G64" s="35"/>
      <c r="H64" s="35"/>
      <c r="I64" s="35"/>
    </row>
    <row r="65" spans="2:9" ht="13.5">
      <c r="B65" s="35"/>
      <c r="C65" s="35"/>
      <c r="D65" s="35"/>
      <c r="E65" s="35"/>
      <c r="F65" s="35"/>
      <c r="G65" s="35"/>
      <c r="H65" s="35"/>
      <c r="I65" s="35"/>
    </row>
    <row r="66" spans="2:9" ht="13.5">
      <c r="B66" s="35"/>
      <c r="C66" s="35"/>
      <c r="D66" s="35"/>
      <c r="E66" s="35"/>
      <c r="F66" s="35"/>
      <c r="G66" s="35"/>
      <c r="H66" s="35"/>
      <c r="I66" s="35"/>
    </row>
    <row r="67" spans="2:9" ht="13.5">
      <c r="B67" s="35"/>
      <c r="C67" s="35"/>
      <c r="D67" s="35"/>
      <c r="E67" s="35"/>
      <c r="F67" s="35"/>
      <c r="G67" s="35"/>
      <c r="H67" s="35"/>
      <c r="I67" s="35"/>
    </row>
    <row r="68" spans="2:9" ht="13.5">
      <c r="B68" s="35"/>
      <c r="C68" s="35"/>
      <c r="D68" s="35"/>
      <c r="E68" s="35"/>
      <c r="F68" s="35"/>
      <c r="G68" s="35"/>
      <c r="H68" s="35"/>
      <c r="I68" s="35"/>
    </row>
    <row r="69" spans="2:9" ht="13.5">
      <c r="B69" s="35"/>
      <c r="C69" s="35"/>
      <c r="D69" s="35"/>
      <c r="E69" s="35"/>
      <c r="F69" s="35"/>
      <c r="G69" s="35"/>
      <c r="H69" s="35"/>
      <c r="I69" s="35"/>
    </row>
    <row r="70" spans="2:9" ht="13.5">
      <c r="B70" s="35"/>
      <c r="C70" s="35"/>
      <c r="D70" s="35"/>
      <c r="E70" s="35"/>
      <c r="F70" s="35"/>
      <c r="G70" s="35"/>
      <c r="H70" s="35"/>
      <c r="I70" s="35"/>
    </row>
    <row r="71" spans="2:9" ht="13.5">
      <c r="B71" s="35"/>
      <c r="C71" s="35"/>
      <c r="D71" s="35"/>
      <c r="E71" s="35"/>
      <c r="F71" s="35"/>
      <c r="G71" s="35"/>
      <c r="H71" s="35"/>
      <c r="I71" s="35"/>
    </row>
    <row r="72" spans="2:9" ht="13.5">
      <c r="B72" s="35"/>
      <c r="C72" s="35"/>
      <c r="D72" s="35"/>
      <c r="E72" s="35"/>
      <c r="F72" s="35"/>
      <c r="G72" s="35"/>
      <c r="H72" s="35"/>
      <c r="I72" s="35"/>
    </row>
    <row r="73" spans="2:9" ht="13.5">
      <c r="B73" s="35"/>
      <c r="C73" s="35"/>
      <c r="D73" s="35"/>
      <c r="E73" s="35"/>
      <c r="F73" s="35"/>
      <c r="G73" s="35"/>
      <c r="H73" s="35"/>
      <c r="I73" s="35"/>
    </row>
    <row r="74" spans="2:9" ht="13.5">
      <c r="B74" s="35"/>
      <c r="C74" s="35"/>
      <c r="D74" s="35"/>
      <c r="E74" s="35"/>
      <c r="F74" s="35"/>
      <c r="G74" s="35"/>
      <c r="H74" s="35"/>
      <c r="I74" s="35"/>
    </row>
    <row r="75" spans="2:9" ht="13.5">
      <c r="B75" s="35"/>
      <c r="C75" s="35"/>
      <c r="D75" s="35"/>
      <c r="E75" s="35"/>
      <c r="F75" s="35"/>
      <c r="G75" s="35"/>
      <c r="H75" s="35"/>
      <c r="I75" s="35"/>
    </row>
    <row r="76" spans="2:9" ht="13.5">
      <c r="B76" s="35"/>
      <c r="C76" s="35"/>
      <c r="D76" s="35"/>
      <c r="E76" s="35"/>
      <c r="F76" s="35"/>
      <c r="G76" s="35"/>
      <c r="H76" s="35"/>
      <c r="I76" s="35"/>
    </row>
    <row r="77" spans="2:9" ht="13.5">
      <c r="B77" s="35"/>
      <c r="C77" s="35"/>
      <c r="D77" s="35"/>
      <c r="E77" s="35"/>
      <c r="F77" s="35"/>
      <c r="G77" s="35"/>
      <c r="H77" s="35"/>
      <c r="I77" s="35"/>
    </row>
    <row r="78" spans="2:9" ht="13.5">
      <c r="B78" s="35"/>
      <c r="C78" s="35"/>
      <c r="D78" s="35"/>
      <c r="E78" s="35"/>
      <c r="F78" s="35"/>
      <c r="G78" s="35"/>
      <c r="H78" s="35"/>
      <c r="I78" s="35"/>
    </row>
    <row r="79" spans="2:9" ht="13.5">
      <c r="B79" s="35"/>
      <c r="C79" s="35"/>
      <c r="D79" s="35"/>
      <c r="E79" s="35"/>
      <c r="F79" s="35"/>
      <c r="G79" s="35"/>
      <c r="H79" s="35"/>
      <c r="I79" s="35"/>
    </row>
    <row r="80" spans="2:9" ht="13.5">
      <c r="B80" s="35"/>
      <c r="C80" s="35"/>
      <c r="D80" s="35"/>
      <c r="E80" s="35"/>
      <c r="F80" s="35"/>
      <c r="G80" s="35"/>
      <c r="H80" s="35"/>
      <c r="I80" s="35"/>
    </row>
    <row r="81" spans="2:9" ht="13.5">
      <c r="B81" s="35"/>
      <c r="C81" s="35"/>
      <c r="D81" s="35"/>
      <c r="E81" s="35"/>
      <c r="F81" s="35"/>
      <c r="G81" s="35"/>
      <c r="H81" s="35"/>
      <c r="I81" s="35"/>
    </row>
    <row r="82" spans="2:9" ht="13.5">
      <c r="B82" s="35"/>
      <c r="C82" s="35"/>
      <c r="D82" s="35"/>
      <c r="E82" s="35"/>
      <c r="F82" s="35"/>
      <c r="G82" s="35"/>
      <c r="H82" s="35"/>
      <c r="I82" s="35"/>
    </row>
    <row r="83" spans="2:9" ht="13.5">
      <c r="B83" s="35"/>
      <c r="C83" s="35"/>
      <c r="D83" s="35"/>
      <c r="E83" s="35"/>
      <c r="F83" s="35"/>
      <c r="G83" s="35"/>
      <c r="H83" s="35"/>
      <c r="I83" s="35"/>
    </row>
    <row r="84" spans="2:9" ht="13.5">
      <c r="B84" s="35"/>
      <c r="C84" s="35"/>
      <c r="D84" s="35"/>
      <c r="E84" s="35"/>
      <c r="F84" s="35"/>
      <c r="G84" s="35"/>
      <c r="H84" s="35"/>
      <c r="I84" s="35"/>
    </row>
    <row r="85" spans="2:9" ht="13.5">
      <c r="B85" s="35"/>
      <c r="C85" s="35"/>
      <c r="D85" s="35"/>
      <c r="E85" s="35"/>
      <c r="F85" s="35"/>
      <c r="G85" s="35"/>
      <c r="H85" s="35"/>
      <c r="I85" s="35"/>
    </row>
    <row r="86" spans="2:9" ht="13.5">
      <c r="B86" s="35"/>
      <c r="C86" s="35"/>
      <c r="D86" s="35"/>
      <c r="E86" s="35"/>
      <c r="F86" s="35"/>
      <c r="G86" s="35"/>
      <c r="H86" s="35"/>
      <c r="I86" s="35"/>
    </row>
    <row r="87" spans="2:9" ht="13.5">
      <c r="B87" s="35"/>
      <c r="C87" s="35"/>
      <c r="D87" s="35"/>
      <c r="E87" s="35"/>
      <c r="F87" s="35"/>
      <c r="G87" s="35"/>
      <c r="H87" s="35"/>
      <c r="I87" s="35"/>
    </row>
    <row r="88" spans="2:9" ht="13.5">
      <c r="B88" s="35"/>
      <c r="C88" s="35"/>
      <c r="D88" s="35"/>
      <c r="E88" s="35"/>
      <c r="F88" s="35"/>
      <c r="G88" s="35"/>
      <c r="H88" s="35"/>
      <c r="I88" s="35"/>
    </row>
    <row r="89" spans="2:9" ht="13.5">
      <c r="B89" s="35"/>
      <c r="C89" s="35"/>
      <c r="D89" s="35"/>
      <c r="E89" s="35"/>
      <c r="F89" s="35"/>
      <c r="G89" s="35"/>
      <c r="H89" s="35"/>
      <c r="I89" s="35"/>
    </row>
    <row r="90" spans="2:9" ht="13.5">
      <c r="B90" s="35"/>
      <c r="C90" s="35"/>
      <c r="D90" s="35"/>
      <c r="E90" s="35"/>
      <c r="F90" s="35"/>
      <c r="G90" s="35"/>
      <c r="H90" s="35"/>
      <c r="I90" s="35"/>
    </row>
    <row r="91" spans="2:9" ht="13.5">
      <c r="B91" s="35"/>
      <c r="C91" s="35"/>
      <c r="D91" s="35"/>
      <c r="E91" s="35"/>
      <c r="F91" s="35"/>
      <c r="G91" s="35"/>
      <c r="H91" s="35"/>
      <c r="I91" s="35"/>
    </row>
    <row r="92" spans="2:9" ht="13.5">
      <c r="B92" s="35"/>
      <c r="C92" s="35"/>
      <c r="D92" s="35"/>
      <c r="E92" s="35"/>
      <c r="F92" s="35"/>
      <c r="G92" s="35"/>
      <c r="H92" s="35"/>
      <c r="I92" s="35"/>
    </row>
    <row r="93" spans="2:9" ht="13.5">
      <c r="B93" s="35"/>
      <c r="C93" s="35"/>
      <c r="D93" s="35"/>
      <c r="E93" s="35"/>
      <c r="F93" s="35"/>
      <c r="G93" s="35"/>
      <c r="H93" s="35"/>
      <c r="I93" s="35"/>
    </row>
    <row r="94" spans="2:9" ht="13.5">
      <c r="B94" s="35"/>
      <c r="C94" s="35"/>
      <c r="D94" s="35"/>
      <c r="E94" s="35"/>
      <c r="F94" s="35"/>
      <c r="G94" s="35"/>
      <c r="H94" s="35"/>
      <c r="I94" s="35"/>
    </row>
    <row r="95" spans="2:9" ht="13.5">
      <c r="B95" s="35"/>
      <c r="C95" s="35"/>
      <c r="D95" s="35"/>
      <c r="E95" s="35"/>
      <c r="F95" s="35"/>
      <c r="G95" s="35"/>
      <c r="H95" s="35"/>
      <c r="I95" s="35"/>
    </row>
    <row r="96" spans="2:9" ht="13.5">
      <c r="B96" s="35"/>
      <c r="C96" s="35"/>
      <c r="D96" s="35"/>
      <c r="E96" s="35"/>
      <c r="F96" s="35"/>
      <c r="G96" s="35"/>
      <c r="H96" s="35"/>
      <c r="I96" s="35"/>
    </row>
    <row r="97" spans="2:9" ht="13.5">
      <c r="B97" s="35"/>
      <c r="C97" s="35"/>
      <c r="D97" s="35"/>
      <c r="E97" s="35"/>
      <c r="F97" s="35"/>
      <c r="G97" s="35"/>
      <c r="H97" s="35"/>
      <c r="I97" s="35"/>
    </row>
    <row r="98" spans="2:9" ht="13.5">
      <c r="B98" s="35"/>
      <c r="C98" s="35"/>
      <c r="D98" s="35"/>
      <c r="E98" s="35"/>
      <c r="F98" s="35"/>
      <c r="G98" s="35"/>
      <c r="H98" s="35"/>
      <c r="I98" s="35"/>
    </row>
    <row r="99" spans="2:9" ht="13.5">
      <c r="B99" s="35"/>
      <c r="C99" s="35"/>
      <c r="D99" s="35"/>
      <c r="E99" s="35"/>
      <c r="F99" s="35"/>
      <c r="G99" s="35"/>
      <c r="H99" s="35"/>
      <c r="I99" s="35"/>
    </row>
    <row r="100" spans="2:9" ht="13.5">
      <c r="B100" s="35"/>
      <c r="C100" s="35"/>
      <c r="D100" s="35"/>
      <c r="E100" s="35"/>
      <c r="F100" s="35"/>
      <c r="G100" s="35"/>
      <c r="H100" s="35"/>
      <c r="I100" s="35"/>
    </row>
    <row r="101" spans="2:9" ht="13.5">
      <c r="B101" s="35"/>
      <c r="C101" s="35"/>
      <c r="D101" s="35"/>
      <c r="E101" s="35"/>
      <c r="F101" s="35"/>
      <c r="G101" s="35"/>
      <c r="H101" s="35"/>
      <c r="I101" s="35"/>
    </row>
    <row r="102" spans="2:9" ht="13.5">
      <c r="B102" s="35"/>
      <c r="C102" s="35"/>
      <c r="D102" s="35"/>
      <c r="E102" s="35"/>
      <c r="F102" s="35"/>
      <c r="G102" s="35"/>
      <c r="H102" s="35"/>
      <c r="I102" s="35"/>
    </row>
    <row r="103" spans="2:9" ht="13.5">
      <c r="B103" s="35"/>
      <c r="C103" s="35"/>
      <c r="D103" s="35"/>
      <c r="E103" s="35"/>
      <c r="F103" s="35"/>
      <c r="G103" s="35"/>
      <c r="H103" s="35"/>
      <c r="I103" s="35"/>
    </row>
    <row r="104" spans="2:9" ht="13.5">
      <c r="B104" s="35"/>
      <c r="C104" s="35"/>
      <c r="D104" s="35"/>
      <c r="E104" s="35"/>
      <c r="F104" s="35"/>
      <c r="G104" s="35"/>
      <c r="H104" s="35"/>
      <c r="I104" s="35"/>
    </row>
    <row r="105" spans="2:9" ht="13.5">
      <c r="B105" s="35"/>
      <c r="C105" s="35"/>
      <c r="D105" s="35"/>
      <c r="E105" s="35"/>
      <c r="F105" s="35"/>
      <c r="G105" s="35"/>
      <c r="H105" s="35"/>
      <c r="I105" s="35"/>
    </row>
    <row r="106" spans="2:9" ht="13.5">
      <c r="B106" s="35"/>
      <c r="C106" s="35"/>
      <c r="D106" s="35"/>
      <c r="E106" s="35"/>
      <c r="F106" s="35"/>
      <c r="G106" s="35"/>
      <c r="H106" s="35"/>
      <c r="I106" s="35"/>
    </row>
    <row r="107" spans="2:9" ht="13.5">
      <c r="B107" s="35"/>
      <c r="C107" s="35"/>
      <c r="D107" s="35"/>
      <c r="E107" s="35"/>
      <c r="F107" s="35"/>
      <c r="G107" s="35"/>
      <c r="H107" s="35"/>
      <c r="I107" s="35"/>
    </row>
    <row r="108" spans="2:9" ht="13.5">
      <c r="B108" s="35"/>
      <c r="C108" s="35"/>
      <c r="D108" s="35"/>
      <c r="E108" s="35"/>
      <c r="F108" s="35"/>
      <c r="G108" s="35"/>
      <c r="H108" s="35"/>
      <c r="I108" s="35"/>
    </row>
    <row r="109" spans="2:9" ht="13.5">
      <c r="B109" s="35"/>
      <c r="C109" s="35"/>
      <c r="D109" s="35"/>
      <c r="E109" s="35"/>
      <c r="F109" s="35"/>
      <c r="G109" s="35"/>
      <c r="H109" s="35"/>
      <c r="I109" s="35"/>
    </row>
    <row r="110" spans="2:9" ht="13.5">
      <c r="B110" s="35"/>
      <c r="C110" s="35"/>
      <c r="D110" s="35"/>
      <c r="E110" s="35"/>
      <c r="F110" s="35"/>
      <c r="G110" s="35"/>
      <c r="H110" s="35"/>
      <c r="I110" s="35"/>
    </row>
    <row r="111" spans="2:9" ht="13.5">
      <c r="B111" s="35"/>
      <c r="C111" s="35"/>
      <c r="D111" s="35"/>
      <c r="E111" s="35"/>
      <c r="F111" s="35"/>
      <c r="G111" s="35"/>
      <c r="H111" s="35"/>
      <c r="I111" s="35"/>
    </row>
    <row r="112" spans="2:9" ht="13.5">
      <c r="B112" s="35"/>
      <c r="C112" s="35"/>
      <c r="D112" s="35"/>
      <c r="E112" s="35"/>
      <c r="F112" s="35"/>
      <c r="G112" s="35"/>
      <c r="H112" s="35"/>
      <c r="I112" s="35"/>
    </row>
    <row r="113" spans="2:9" ht="13.5">
      <c r="B113" s="35"/>
      <c r="C113" s="35"/>
      <c r="D113" s="35"/>
      <c r="E113" s="35"/>
      <c r="F113" s="35"/>
      <c r="G113" s="35"/>
      <c r="H113" s="35"/>
      <c r="I113" s="35"/>
    </row>
    <row r="114" spans="2:9" ht="13.5">
      <c r="B114" s="35"/>
      <c r="C114" s="35"/>
      <c r="D114" s="35"/>
      <c r="E114" s="35"/>
      <c r="F114" s="35"/>
      <c r="G114" s="35"/>
      <c r="H114" s="35"/>
      <c r="I114" s="35"/>
    </row>
    <row r="115" spans="2:9" ht="13.5">
      <c r="B115" s="35"/>
      <c r="C115" s="35"/>
      <c r="D115" s="35"/>
      <c r="E115" s="35"/>
      <c r="F115" s="35"/>
      <c r="G115" s="35"/>
      <c r="H115" s="35"/>
      <c r="I115" s="35"/>
    </row>
    <row r="116" spans="2:9" ht="13.5">
      <c r="B116" s="35"/>
      <c r="C116" s="35"/>
      <c r="D116" s="35"/>
      <c r="E116" s="35"/>
      <c r="F116" s="35"/>
      <c r="G116" s="35"/>
      <c r="H116" s="35"/>
      <c r="I116" s="35"/>
    </row>
    <row r="117" spans="2:9" ht="13.5">
      <c r="B117" s="35"/>
      <c r="C117" s="35"/>
      <c r="D117" s="35"/>
      <c r="E117" s="35"/>
      <c r="F117" s="35"/>
      <c r="G117" s="35"/>
      <c r="H117" s="35"/>
      <c r="I117" s="35"/>
    </row>
    <row r="118" spans="2:9" ht="13.5">
      <c r="B118" s="35"/>
      <c r="C118" s="35"/>
      <c r="D118" s="35"/>
      <c r="E118" s="35"/>
      <c r="F118" s="35"/>
      <c r="G118" s="35"/>
      <c r="H118" s="35"/>
      <c r="I118" s="35"/>
    </row>
    <row r="119" spans="2:9" ht="13.5">
      <c r="B119" s="35"/>
      <c r="C119" s="35"/>
      <c r="D119" s="35"/>
      <c r="E119" s="35"/>
      <c r="F119" s="35"/>
      <c r="G119" s="35"/>
      <c r="H119" s="35"/>
      <c r="I119" s="35"/>
    </row>
    <row r="120" spans="2:9" ht="13.5">
      <c r="B120" s="35"/>
      <c r="C120" s="35"/>
      <c r="D120" s="35"/>
      <c r="E120" s="35"/>
      <c r="F120" s="35"/>
      <c r="G120" s="35"/>
      <c r="H120" s="35"/>
      <c r="I120" s="35"/>
    </row>
    <row r="121" spans="2:9" ht="13.5">
      <c r="B121" s="35"/>
      <c r="C121" s="35"/>
      <c r="D121" s="35"/>
      <c r="E121" s="35"/>
      <c r="F121" s="35"/>
      <c r="G121" s="35"/>
      <c r="H121" s="35"/>
      <c r="I121" s="35"/>
    </row>
    <row r="122" spans="2:9" ht="13.5">
      <c r="B122" s="35"/>
      <c r="C122" s="35"/>
      <c r="D122" s="35"/>
      <c r="E122" s="35"/>
      <c r="F122" s="35"/>
      <c r="G122" s="35"/>
      <c r="H122" s="35"/>
      <c r="I122" s="35"/>
    </row>
    <row r="123" spans="2:9" ht="13.5">
      <c r="B123" s="35"/>
      <c r="C123" s="35"/>
      <c r="D123" s="35"/>
      <c r="E123" s="35"/>
      <c r="F123" s="35"/>
      <c r="G123" s="35"/>
      <c r="H123" s="35"/>
      <c r="I123" s="35"/>
    </row>
    <row r="124" spans="2:9" ht="13.5">
      <c r="B124" s="35"/>
      <c r="C124" s="35"/>
      <c r="D124" s="35"/>
      <c r="E124" s="35"/>
      <c r="F124" s="35"/>
      <c r="G124" s="35"/>
      <c r="H124" s="35"/>
      <c r="I124" s="35"/>
    </row>
    <row r="125" spans="2:9" ht="13.5">
      <c r="B125" s="35"/>
      <c r="C125" s="35"/>
      <c r="D125" s="35"/>
      <c r="E125" s="35"/>
      <c r="F125" s="35"/>
      <c r="G125" s="35"/>
      <c r="H125" s="35"/>
      <c r="I125" s="35"/>
    </row>
    <row r="126" spans="2:9" ht="13.5">
      <c r="B126" s="35"/>
      <c r="C126" s="35"/>
      <c r="D126" s="35"/>
      <c r="E126" s="35"/>
      <c r="F126" s="35"/>
      <c r="G126" s="35"/>
      <c r="H126" s="35"/>
      <c r="I126" s="35"/>
    </row>
    <row r="127" spans="2:9" ht="13.5">
      <c r="B127" s="35"/>
      <c r="C127" s="35"/>
      <c r="D127" s="35"/>
      <c r="E127" s="35"/>
      <c r="F127" s="35"/>
      <c r="G127" s="35"/>
      <c r="H127" s="35"/>
      <c r="I127" s="35"/>
    </row>
    <row r="128" spans="2:9" ht="13.5">
      <c r="B128" s="35"/>
      <c r="C128" s="35"/>
      <c r="D128" s="35"/>
      <c r="E128" s="35"/>
      <c r="F128" s="35"/>
      <c r="G128" s="35"/>
      <c r="H128" s="35"/>
      <c r="I128" s="35"/>
    </row>
    <row r="129" spans="2:9" ht="13.5">
      <c r="B129" s="35"/>
      <c r="C129" s="35"/>
      <c r="D129" s="35"/>
      <c r="E129" s="35"/>
      <c r="F129" s="35"/>
      <c r="G129" s="35"/>
      <c r="H129" s="35"/>
      <c r="I129" s="35"/>
    </row>
    <row r="130" spans="2:9" ht="13.5">
      <c r="B130" s="35"/>
      <c r="C130" s="35"/>
      <c r="D130" s="35"/>
      <c r="E130" s="35"/>
      <c r="F130" s="35"/>
      <c r="G130" s="35"/>
      <c r="H130" s="35"/>
      <c r="I130" s="35"/>
    </row>
    <row r="131" spans="2:9" ht="13.5">
      <c r="B131" s="35"/>
      <c r="C131" s="35"/>
      <c r="D131" s="35"/>
      <c r="E131" s="35"/>
      <c r="F131" s="35"/>
      <c r="G131" s="35"/>
      <c r="H131" s="35"/>
      <c r="I131" s="35"/>
    </row>
    <row r="132" spans="2:9" ht="13.5">
      <c r="B132" s="35"/>
      <c r="C132" s="35"/>
      <c r="D132" s="35"/>
      <c r="E132" s="35"/>
      <c r="F132" s="35"/>
      <c r="G132" s="35"/>
      <c r="H132" s="35"/>
      <c r="I132" s="35"/>
    </row>
    <row r="133" spans="2:9" ht="13.5">
      <c r="B133" s="35"/>
      <c r="C133" s="35"/>
      <c r="D133" s="35"/>
      <c r="E133" s="35"/>
      <c r="F133" s="35"/>
      <c r="G133" s="35"/>
      <c r="H133" s="35"/>
      <c r="I133" s="35"/>
    </row>
    <row r="134" spans="2:9" ht="13.5">
      <c r="B134" s="35"/>
      <c r="C134" s="35"/>
      <c r="D134" s="35"/>
      <c r="E134" s="35"/>
      <c r="F134" s="35"/>
      <c r="G134" s="35"/>
      <c r="H134" s="35"/>
      <c r="I134" s="35"/>
    </row>
    <row r="135" spans="2:9" ht="13.5">
      <c r="B135" s="35"/>
      <c r="C135" s="35"/>
      <c r="D135" s="35"/>
      <c r="E135" s="35"/>
      <c r="F135" s="35"/>
      <c r="G135" s="35"/>
      <c r="H135" s="35"/>
      <c r="I135" s="35"/>
    </row>
    <row r="136" spans="2:9" ht="13.5">
      <c r="B136" s="35"/>
      <c r="C136" s="35"/>
      <c r="D136" s="35"/>
      <c r="E136" s="35"/>
      <c r="F136" s="35"/>
      <c r="G136" s="35"/>
      <c r="H136" s="35"/>
      <c r="I136" s="35"/>
    </row>
    <row r="137" spans="2:9" ht="13.5">
      <c r="B137" s="35"/>
      <c r="C137" s="35"/>
      <c r="D137" s="35"/>
      <c r="E137" s="35"/>
      <c r="F137" s="35"/>
      <c r="G137" s="35"/>
      <c r="H137" s="35"/>
      <c r="I137" s="35"/>
    </row>
    <row r="138" spans="2:9" ht="13.5">
      <c r="B138" s="35"/>
      <c r="C138" s="35"/>
      <c r="D138" s="35"/>
      <c r="E138" s="35"/>
      <c r="F138" s="35"/>
      <c r="G138" s="35"/>
      <c r="H138" s="35"/>
      <c r="I138" s="35"/>
    </row>
    <row r="139" spans="2:9" ht="13.5">
      <c r="B139" s="35"/>
      <c r="C139" s="35"/>
      <c r="D139" s="35"/>
      <c r="E139" s="35"/>
      <c r="F139" s="35"/>
      <c r="G139" s="35"/>
      <c r="H139" s="35"/>
      <c r="I139" s="35"/>
    </row>
    <row r="140" spans="2:9" ht="13.5">
      <c r="B140" s="35"/>
      <c r="C140" s="35"/>
      <c r="D140" s="35"/>
      <c r="E140" s="35"/>
      <c r="F140" s="35"/>
      <c r="G140" s="35"/>
      <c r="H140" s="35"/>
      <c r="I140" s="35"/>
    </row>
    <row r="141" spans="2:9" ht="13.5">
      <c r="B141" s="35"/>
      <c r="C141" s="35"/>
      <c r="D141" s="35"/>
      <c r="E141" s="35"/>
      <c r="F141" s="35"/>
      <c r="G141" s="35"/>
      <c r="H141" s="35"/>
      <c r="I141" s="35"/>
    </row>
    <row r="142" spans="2:9" ht="13.5">
      <c r="B142" s="35"/>
      <c r="C142" s="35"/>
      <c r="D142" s="35"/>
      <c r="E142" s="35"/>
      <c r="F142" s="35"/>
      <c r="G142" s="35"/>
      <c r="H142" s="35"/>
      <c r="I142" s="35"/>
    </row>
    <row r="143" spans="2:9" ht="13.5">
      <c r="B143" s="35"/>
      <c r="C143" s="35"/>
      <c r="D143" s="35"/>
      <c r="E143" s="35"/>
      <c r="F143" s="35"/>
      <c r="G143" s="35"/>
      <c r="H143" s="35"/>
      <c r="I143" s="35"/>
    </row>
    <row r="144" spans="2:9" ht="13.5">
      <c r="B144" s="35"/>
      <c r="C144" s="35"/>
      <c r="D144" s="35"/>
      <c r="E144" s="35"/>
      <c r="F144" s="35"/>
      <c r="G144" s="35"/>
      <c r="H144" s="35"/>
      <c r="I144" s="35"/>
    </row>
    <row r="145" spans="2:9" ht="13.5">
      <c r="B145" s="35"/>
      <c r="C145" s="35"/>
      <c r="D145" s="35"/>
      <c r="E145" s="35"/>
      <c r="F145" s="35"/>
      <c r="G145" s="35"/>
      <c r="H145" s="35"/>
      <c r="I145" s="35"/>
    </row>
    <row r="146" spans="2:9" ht="13.5">
      <c r="B146" s="35"/>
      <c r="C146" s="35"/>
      <c r="D146" s="35"/>
      <c r="E146" s="35"/>
      <c r="F146" s="35"/>
      <c r="G146" s="35"/>
      <c r="H146" s="35"/>
      <c r="I146" s="35"/>
    </row>
    <row r="147" spans="2:9" ht="13.5">
      <c r="B147" s="35"/>
      <c r="C147" s="35"/>
      <c r="D147" s="35"/>
      <c r="E147" s="35"/>
      <c r="F147" s="35"/>
      <c r="G147" s="35"/>
      <c r="H147" s="35"/>
      <c r="I147" s="35"/>
    </row>
    <row r="148" spans="2:9" ht="13.5">
      <c r="B148" s="35"/>
      <c r="C148" s="35"/>
      <c r="D148" s="35"/>
      <c r="E148" s="35"/>
      <c r="F148" s="35"/>
      <c r="G148" s="35"/>
      <c r="H148" s="35"/>
      <c r="I148" s="35"/>
    </row>
    <row r="149" spans="2:9" ht="13.5">
      <c r="B149" s="35"/>
      <c r="C149" s="35"/>
      <c r="D149" s="35"/>
      <c r="E149" s="35"/>
      <c r="F149" s="35"/>
      <c r="G149" s="35"/>
      <c r="H149" s="35"/>
      <c r="I149" s="35"/>
    </row>
    <row r="150" spans="2:9" ht="13.5">
      <c r="B150" s="35"/>
      <c r="C150" s="35"/>
      <c r="D150" s="35"/>
      <c r="E150" s="35"/>
      <c r="F150" s="35"/>
      <c r="G150" s="35"/>
      <c r="H150" s="35"/>
      <c r="I150" s="35"/>
    </row>
    <row r="151" spans="2:9" ht="13.5">
      <c r="B151" s="35"/>
      <c r="C151" s="35"/>
      <c r="D151" s="35"/>
      <c r="E151" s="35"/>
      <c r="F151" s="35"/>
      <c r="G151" s="35"/>
      <c r="H151" s="35"/>
      <c r="I151" s="35"/>
    </row>
    <row r="152" spans="2:9" ht="13.5">
      <c r="B152" s="35"/>
      <c r="C152" s="35"/>
      <c r="D152" s="35"/>
      <c r="E152" s="35"/>
      <c r="F152" s="35"/>
      <c r="G152" s="35"/>
      <c r="H152" s="35"/>
      <c r="I152" s="35"/>
    </row>
    <row r="153" spans="2:9" ht="13.5">
      <c r="B153" s="35"/>
      <c r="C153" s="35"/>
      <c r="D153" s="35"/>
      <c r="E153" s="35"/>
      <c r="F153" s="35"/>
      <c r="G153" s="35"/>
      <c r="H153" s="35"/>
      <c r="I153" s="35"/>
    </row>
    <row r="154" spans="2:9" ht="13.5">
      <c r="B154" s="35"/>
      <c r="C154" s="35"/>
      <c r="D154" s="35"/>
      <c r="E154" s="35"/>
      <c r="F154" s="35"/>
      <c r="G154" s="35"/>
      <c r="H154" s="35"/>
      <c r="I154" s="35"/>
    </row>
    <row r="155" spans="2:9" ht="13.5">
      <c r="B155" s="35"/>
      <c r="C155" s="35"/>
      <c r="D155" s="35"/>
      <c r="E155" s="35"/>
      <c r="F155" s="35"/>
      <c r="G155" s="35"/>
      <c r="H155" s="35"/>
      <c r="I155" s="35"/>
    </row>
    <row r="156" spans="2:9" ht="13.5">
      <c r="B156" s="35"/>
      <c r="C156" s="35"/>
      <c r="D156" s="35"/>
      <c r="E156" s="35"/>
      <c r="F156" s="35"/>
      <c r="G156" s="35"/>
      <c r="H156" s="35"/>
      <c r="I156" s="35"/>
    </row>
    <row r="157" spans="2:9" ht="13.5">
      <c r="B157" s="35"/>
      <c r="C157" s="35"/>
      <c r="D157" s="35"/>
      <c r="E157" s="35"/>
      <c r="F157" s="35"/>
      <c r="G157" s="35"/>
      <c r="H157" s="35"/>
      <c r="I157" s="35"/>
    </row>
    <row r="158" spans="2:9" ht="13.5">
      <c r="B158" s="35"/>
      <c r="C158" s="35"/>
      <c r="D158" s="35"/>
      <c r="E158" s="35"/>
      <c r="F158" s="35"/>
      <c r="G158" s="35"/>
      <c r="H158" s="35"/>
      <c r="I158" s="35"/>
    </row>
    <row r="159" spans="2:9" ht="13.5">
      <c r="B159" s="35"/>
      <c r="C159" s="35"/>
      <c r="D159" s="35"/>
      <c r="E159" s="35"/>
      <c r="F159" s="35"/>
      <c r="G159" s="35"/>
      <c r="H159" s="35"/>
      <c r="I159" s="35"/>
    </row>
    <row r="160" spans="2:9" ht="13.5">
      <c r="B160" s="35"/>
      <c r="C160" s="35"/>
      <c r="D160" s="35"/>
      <c r="E160" s="35"/>
      <c r="F160" s="35"/>
      <c r="G160" s="35"/>
      <c r="H160" s="35"/>
      <c r="I160" s="35"/>
    </row>
    <row r="161" spans="2:9" ht="13.5">
      <c r="B161" s="35"/>
      <c r="C161" s="35"/>
      <c r="D161" s="35"/>
      <c r="E161" s="35"/>
      <c r="F161" s="35"/>
      <c r="G161" s="35"/>
      <c r="H161" s="35"/>
      <c r="I161" s="35"/>
    </row>
    <row r="162" spans="2:9" ht="13.5">
      <c r="B162" s="35"/>
      <c r="C162" s="35"/>
      <c r="D162" s="35"/>
      <c r="E162" s="35"/>
      <c r="F162" s="35"/>
      <c r="G162" s="35"/>
      <c r="H162" s="35"/>
      <c r="I162" s="35"/>
    </row>
    <row r="163" spans="2:9" ht="13.5">
      <c r="B163" s="35"/>
      <c r="C163" s="35"/>
      <c r="D163" s="35"/>
      <c r="E163" s="35"/>
      <c r="F163" s="35"/>
      <c r="G163" s="35"/>
      <c r="H163" s="35"/>
      <c r="I163" s="35"/>
    </row>
    <row r="164" spans="2:9" ht="13.5">
      <c r="B164" s="35"/>
      <c r="C164" s="35"/>
      <c r="D164" s="35"/>
      <c r="E164" s="35"/>
      <c r="F164" s="35"/>
      <c r="G164" s="35"/>
      <c r="H164" s="35"/>
      <c r="I164" s="35"/>
    </row>
    <row r="165" spans="2:9" ht="13.5">
      <c r="B165" s="35"/>
      <c r="C165" s="35"/>
      <c r="D165" s="35"/>
      <c r="E165" s="35"/>
      <c r="F165" s="35"/>
      <c r="G165" s="35"/>
      <c r="H165" s="35"/>
      <c r="I165" s="35"/>
    </row>
    <row r="166" spans="2:9" ht="13.5">
      <c r="B166" s="35"/>
      <c r="C166" s="35"/>
      <c r="D166" s="35"/>
      <c r="E166" s="35"/>
      <c r="F166" s="35"/>
      <c r="G166" s="35"/>
      <c r="H166" s="35"/>
      <c r="I166" s="35"/>
    </row>
    <row r="167" spans="2:9" ht="13.5">
      <c r="B167" s="35"/>
      <c r="C167" s="35"/>
      <c r="D167" s="35"/>
      <c r="E167" s="35"/>
      <c r="F167" s="35"/>
      <c r="G167" s="35"/>
      <c r="H167" s="35"/>
      <c r="I167" s="35"/>
    </row>
    <row r="168" spans="2:9" ht="13.5">
      <c r="B168" s="35"/>
      <c r="C168" s="35"/>
      <c r="D168" s="35"/>
      <c r="E168" s="35"/>
      <c r="F168" s="35"/>
      <c r="G168" s="35"/>
      <c r="H168" s="35"/>
      <c r="I168" s="35"/>
    </row>
    <row r="169" spans="2:9" ht="13.5">
      <c r="B169" s="35"/>
      <c r="C169" s="35"/>
      <c r="D169" s="35"/>
      <c r="E169" s="35"/>
      <c r="F169" s="35"/>
      <c r="G169" s="35"/>
      <c r="H169" s="35"/>
      <c r="I169" s="35"/>
    </row>
    <row r="170" spans="2:9" ht="13.5">
      <c r="B170" s="35"/>
      <c r="C170" s="35"/>
      <c r="D170" s="35"/>
      <c r="E170" s="35"/>
      <c r="F170" s="35"/>
      <c r="G170" s="35"/>
      <c r="H170" s="35"/>
      <c r="I170" s="35"/>
    </row>
    <row r="171" spans="2:9" ht="13.5">
      <c r="B171" s="35"/>
      <c r="C171" s="35"/>
      <c r="D171" s="35"/>
      <c r="E171" s="35"/>
      <c r="F171" s="35"/>
      <c r="G171" s="35"/>
      <c r="H171" s="35"/>
      <c r="I171" s="35"/>
    </row>
    <row r="172" spans="2:9" ht="13.5">
      <c r="B172" s="35"/>
      <c r="C172" s="35"/>
      <c r="D172" s="35"/>
      <c r="E172" s="35"/>
      <c r="F172" s="35"/>
      <c r="G172" s="35"/>
      <c r="H172" s="35"/>
      <c r="I172" s="35"/>
    </row>
    <row r="173" spans="2:9" ht="13.5">
      <c r="B173" s="35"/>
      <c r="C173" s="35"/>
      <c r="D173" s="35"/>
      <c r="E173" s="35"/>
      <c r="F173" s="35"/>
      <c r="G173" s="35"/>
      <c r="H173" s="35"/>
      <c r="I173" s="35"/>
    </row>
    <row r="174" spans="2:9" ht="13.5">
      <c r="B174" s="35"/>
      <c r="C174" s="35"/>
      <c r="D174" s="35"/>
      <c r="E174" s="35"/>
      <c r="F174" s="35"/>
      <c r="G174" s="35"/>
      <c r="H174" s="35"/>
      <c r="I174" s="35"/>
    </row>
    <row r="175" spans="2:9" ht="13.5">
      <c r="B175" s="35"/>
      <c r="C175" s="35"/>
      <c r="D175" s="35"/>
      <c r="E175" s="35"/>
      <c r="F175" s="35"/>
      <c r="G175" s="35"/>
      <c r="H175" s="35"/>
      <c r="I175" s="35"/>
    </row>
    <row r="176" spans="2:9" ht="13.5">
      <c r="B176" s="35"/>
      <c r="C176" s="35"/>
      <c r="D176" s="35"/>
      <c r="E176" s="35"/>
      <c r="F176" s="35"/>
      <c r="G176" s="35"/>
      <c r="H176" s="35"/>
      <c r="I176" s="35"/>
    </row>
    <row r="177" spans="2:9" ht="13.5">
      <c r="B177" s="35"/>
      <c r="C177" s="35"/>
      <c r="D177" s="35"/>
      <c r="E177" s="35"/>
      <c r="F177" s="35"/>
      <c r="G177" s="35"/>
      <c r="H177" s="35"/>
      <c r="I177" s="35"/>
    </row>
    <row r="178" spans="2:9" ht="13.5">
      <c r="B178" s="35"/>
      <c r="C178" s="35"/>
      <c r="D178" s="35"/>
      <c r="E178" s="35"/>
      <c r="F178" s="35"/>
      <c r="G178" s="35"/>
      <c r="H178" s="35"/>
      <c r="I178" s="35"/>
    </row>
    <row r="179" spans="2:9" ht="13.5">
      <c r="B179" s="35"/>
      <c r="C179" s="35"/>
      <c r="D179" s="35"/>
      <c r="E179" s="35"/>
      <c r="F179" s="35"/>
      <c r="G179" s="35"/>
      <c r="H179" s="35"/>
      <c r="I179" s="35"/>
    </row>
    <row r="180" spans="2:9" ht="13.5">
      <c r="B180" s="35"/>
      <c r="C180" s="35"/>
      <c r="D180" s="35"/>
      <c r="E180" s="35"/>
      <c r="F180" s="35"/>
      <c r="G180" s="35"/>
      <c r="H180" s="35"/>
      <c r="I180" s="35"/>
    </row>
    <row r="181" spans="2:9" ht="13.5">
      <c r="B181" s="35"/>
      <c r="C181" s="35"/>
      <c r="D181" s="35"/>
      <c r="E181" s="35"/>
      <c r="F181" s="35"/>
      <c r="G181" s="35"/>
      <c r="H181" s="35"/>
      <c r="I181" s="35"/>
    </row>
    <row r="182" spans="2:9" ht="13.5">
      <c r="B182" s="35"/>
      <c r="C182" s="35"/>
      <c r="D182" s="35"/>
      <c r="E182" s="35"/>
      <c r="F182" s="35"/>
      <c r="G182" s="35"/>
      <c r="H182" s="35"/>
      <c r="I182" s="35"/>
    </row>
    <row r="183" spans="2:9" ht="13.5">
      <c r="B183" s="35"/>
      <c r="C183" s="35"/>
      <c r="D183" s="35"/>
      <c r="E183" s="35"/>
      <c r="F183" s="35"/>
      <c r="G183" s="35"/>
      <c r="H183" s="35"/>
      <c r="I183" s="35"/>
    </row>
    <row r="184" spans="2:9" ht="13.5">
      <c r="B184" s="35"/>
      <c r="C184" s="35"/>
      <c r="D184" s="35"/>
      <c r="E184" s="35"/>
      <c r="F184" s="35"/>
      <c r="G184" s="35"/>
      <c r="H184" s="35"/>
      <c r="I184" s="35"/>
    </row>
    <row r="185" spans="2:9" ht="13.5">
      <c r="B185" s="35"/>
      <c r="C185" s="35"/>
      <c r="D185" s="35"/>
      <c r="E185" s="35"/>
      <c r="F185" s="35"/>
      <c r="G185" s="35"/>
      <c r="H185" s="35"/>
      <c r="I185" s="35"/>
    </row>
    <row r="186" spans="2:9" ht="13.5">
      <c r="B186" s="35"/>
      <c r="C186" s="35"/>
      <c r="D186" s="35"/>
      <c r="E186" s="35"/>
      <c r="F186" s="35"/>
      <c r="G186" s="35"/>
      <c r="H186" s="35"/>
      <c r="I186" s="35"/>
    </row>
    <row r="187" spans="2:9" ht="13.5">
      <c r="B187" s="35"/>
      <c r="C187" s="35"/>
      <c r="D187" s="35"/>
      <c r="E187" s="35"/>
      <c r="F187" s="35"/>
      <c r="G187" s="35"/>
      <c r="H187" s="35"/>
      <c r="I187" s="35"/>
    </row>
    <row r="188" spans="2:9" ht="13.5">
      <c r="B188" s="35"/>
      <c r="C188" s="35"/>
      <c r="D188" s="35"/>
      <c r="E188" s="35"/>
      <c r="F188" s="35"/>
      <c r="G188" s="35"/>
      <c r="H188" s="35"/>
      <c r="I188" s="35"/>
    </row>
    <row r="189" spans="2:9" ht="13.5">
      <c r="B189" s="35"/>
      <c r="C189" s="35"/>
      <c r="D189" s="35"/>
      <c r="E189" s="35"/>
      <c r="F189" s="35"/>
      <c r="G189" s="35"/>
      <c r="H189" s="35"/>
      <c r="I189" s="35"/>
    </row>
    <row r="190" spans="2:9" ht="13.5">
      <c r="B190" s="35"/>
      <c r="C190" s="35"/>
      <c r="D190" s="35"/>
      <c r="E190" s="35"/>
      <c r="F190" s="35"/>
      <c r="G190" s="35"/>
      <c r="H190" s="35"/>
      <c r="I190" s="35"/>
    </row>
    <row r="191" spans="2:9" ht="13.5">
      <c r="B191" s="35"/>
      <c r="C191" s="35"/>
      <c r="D191" s="35"/>
      <c r="E191" s="35"/>
      <c r="F191" s="35"/>
      <c r="G191" s="35"/>
      <c r="H191" s="35"/>
      <c r="I191" s="35"/>
    </row>
    <row r="192" spans="2:9" ht="13.5">
      <c r="B192" s="35"/>
      <c r="C192" s="35"/>
      <c r="D192" s="35"/>
      <c r="E192" s="35"/>
      <c r="F192" s="35"/>
      <c r="G192" s="35"/>
      <c r="H192" s="35"/>
      <c r="I192" s="35"/>
    </row>
    <row r="193" spans="2:9" ht="13.5">
      <c r="B193" s="35"/>
      <c r="C193" s="35"/>
      <c r="D193" s="35"/>
      <c r="E193" s="35"/>
      <c r="F193" s="35"/>
      <c r="G193" s="35"/>
      <c r="H193" s="35"/>
      <c r="I193" s="35"/>
    </row>
    <row r="194" spans="2:9" ht="13.5">
      <c r="B194" s="35"/>
      <c r="C194" s="35"/>
      <c r="D194" s="35"/>
      <c r="E194" s="35"/>
      <c r="F194" s="35"/>
      <c r="G194" s="35"/>
      <c r="H194" s="35"/>
      <c r="I194" s="35"/>
    </row>
    <row r="195" spans="2:9" ht="13.5">
      <c r="B195" s="35"/>
      <c r="C195" s="35"/>
      <c r="D195" s="35"/>
      <c r="E195" s="35"/>
      <c r="F195" s="35"/>
      <c r="G195" s="35"/>
      <c r="H195" s="35"/>
      <c r="I195" s="35"/>
    </row>
    <row r="196" spans="2:9" ht="13.5">
      <c r="B196" s="35"/>
      <c r="C196" s="35"/>
      <c r="D196" s="35"/>
      <c r="E196" s="35"/>
      <c r="F196" s="35"/>
      <c r="G196" s="35"/>
      <c r="H196" s="35"/>
      <c r="I196" s="35"/>
    </row>
    <row r="197" spans="2:9" ht="13.5">
      <c r="B197" s="35"/>
      <c r="C197" s="35"/>
      <c r="D197" s="35"/>
      <c r="E197" s="35"/>
      <c r="F197" s="35"/>
      <c r="G197" s="35"/>
      <c r="H197" s="35"/>
      <c r="I197" s="35"/>
    </row>
    <row r="198" spans="2:9" ht="13.5">
      <c r="B198" s="35"/>
      <c r="C198" s="35"/>
      <c r="D198" s="35"/>
      <c r="E198" s="35"/>
      <c r="F198" s="35"/>
      <c r="G198" s="35"/>
      <c r="H198" s="35"/>
      <c r="I198" s="35"/>
    </row>
    <row r="199" spans="2:9" ht="13.5">
      <c r="B199" s="35"/>
      <c r="C199" s="35"/>
      <c r="D199" s="35"/>
      <c r="E199" s="35"/>
      <c r="F199" s="35"/>
      <c r="G199" s="35"/>
      <c r="H199" s="35"/>
      <c r="I199" s="35"/>
    </row>
    <row r="200" spans="2:9" ht="13.5">
      <c r="B200" s="35"/>
      <c r="C200" s="35"/>
      <c r="D200" s="35"/>
      <c r="E200" s="35"/>
      <c r="F200" s="35"/>
      <c r="G200" s="35"/>
      <c r="H200" s="35"/>
      <c r="I200" s="35"/>
    </row>
    <row r="201" spans="2:9" ht="13.5">
      <c r="B201" s="35"/>
      <c r="C201" s="35"/>
      <c r="D201" s="35"/>
      <c r="E201" s="35"/>
      <c r="F201" s="35"/>
      <c r="G201" s="35"/>
      <c r="H201" s="35"/>
      <c r="I201" s="35"/>
    </row>
    <row r="202" spans="2:9" ht="13.5">
      <c r="B202" s="35"/>
      <c r="C202" s="35"/>
      <c r="D202" s="35"/>
      <c r="E202" s="35"/>
      <c r="F202" s="35"/>
      <c r="G202" s="35"/>
      <c r="H202" s="35"/>
      <c r="I202" s="35"/>
    </row>
    <row r="203" spans="2:9" ht="13.5">
      <c r="B203" s="35"/>
      <c r="C203" s="35"/>
      <c r="D203" s="35"/>
      <c r="E203" s="35"/>
      <c r="F203" s="35"/>
      <c r="G203" s="35"/>
      <c r="H203" s="35"/>
      <c r="I203" s="35"/>
    </row>
    <row r="204" spans="2:9" ht="13.5">
      <c r="B204" s="35"/>
      <c r="C204" s="35"/>
      <c r="D204" s="35"/>
      <c r="E204" s="35"/>
      <c r="F204" s="35"/>
      <c r="G204" s="35"/>
      <c r="H204" s="35"/>
      <c r="I204" s="35"/>
    </row>
    <row r="205" spans="2:9" ht="13.5">
      <c r="B205" s="35"/>
      <c r="C205" s="35"/>
      <c r="D205" s="35"/>
      <c r="E205" s="35"/>
      <c r="F205" s="35"/>
      <c r="G205" s="35"/>
      <c r="H205" s="35"/>
      <c r="I205" s="35"/>
    </row>
    <row r="206" spans="2:9" ht="13.5">
      <c r="B206" s="35"/>
      <c r="C206" s="35"/>
      <c r="D206" s="35"/>
      <c r="E206" s="35"/>
      <c r="F206" s="35"/>
      <c r="G206" s="35"/>
      <c r="H206" s="35"/>
      <c r="I206" s="35"/>
    </row>
    <row r="207" spans="2:9" ht="13.5">
      <c r="B207" s="35"/>
      <c r="C207" s="35"/>
      <c r="D207" s="35"/>
      <c r="E207" s="35"/>
      <c r="F207" s="35"/>
      <c r="G207" s="35"/>
      <c r="H207" s="35"/>
      <c r="I207" s="35"/>
    </row>
    <row r="208" spans="2:9" ht="13.5">
      <c r="B208" s="35"/>
      <c r="C208" s="35"/>
      <c r="D208" s="35"/>
      <c r="E208" s="35"/>
      <c r="F208" s="35"/>
      <c r="G208" s="35"/>
      <c r="H208" s="35"/>
      <c r="I208" s="35"/>
    </row>
    <row r="209" spans="2:9" ht="13.5">
      <c r="B209" s="35"/>
      <c r="C209" s="35"/>
      <c r="D209" s="35"/>
      <c r="E209" s="35"/>
      <c r="F209" s="35"/>
      <c r="G209" s="35"/>
      <c r="H209" s="35"/>
      <c r="I209" s="35"/>
    </row>
    <row r="210" spans="2:9" ht="13.5">
      <c r="B210" s="35"/>
      <c r="C210" s="35"/>
      <c r="D210" s="35"/>
      <c r="E210" s="35"/>
      <c r="F210" s="35"/>
      <c r="G210" s="35"/>
      <c r="H210" s="35"/>
      <c r="I210" s="35"/>
    </row>
    <row r="211" spans="2:9" ht="13.5">
      <c r="B211" s="35"/>
      <c r="C211" s="35"/>
      <c r="D211" s="35"/>
      <c r="E211" s="35"/>
      <c r="F211" s="35"/>
      <c r="G211" s="35"/>
      <c r="H211" s="35"/>
      <c r="I211" s="35"/>
    </row>
    <row r="212" spans="2:9" ht="13.5">
      <c r="B212" s="35"/>
      <c r="C212" s="35"/>
      <c r="D212" s="35"/>
      <c r="E212" s="35"/>
      <c r="F212" s="35"/>
      <c r="G212" s="35"/>
      <c r="H212" s="35"/>
      <c r="I212" s="35"/>
    </row>
    <row r="213" spans="2:9" ht="13.5">
      <c r="B213" s="35"/>
      <c r="C213" s="35"/>
      <c r="D213" s="35"/>
      <c r="E213" s="35"/>
      <c r="F213" s="35"/>
      <c r="G213" s="35"/>
      <c r="H213" s="35"/>
      <c r="I213" s="35"/>
    </row>
    <row r="214" spans="2:9" ht="13.5">
      <c r="B214" s="35"/>
      <c r="C214" s="35"/>
      <c r="D214" s="35"/>
      <c r="E214" s="35"/>
      <c r="F214" s="35"/>
      <c r="G214" s="35"/>
      <c r="H214" s="35"/>
      <c r="I214" s="35"/>
    </row>
    <row r="215" spans="2:9" ht="13.5">
      <c r="B215" s="35"/>
      <c r="C215" s="35"/>
      <c r="D215" s="35"/>
      <c r="E215" s="35"/>
      <c r="F215" s="35"/>
      <c r="G215" s="35"/>
      <c r="H215" s="35"/>
      <c r="I215" s="35"/>
    </row>
    <row r="216" spans="2:9" ht="13.5">
      <c r="B216" s="35"/>
      <c r="C216" s="35"/>
      <c r="D216" s="35"/>
      <c r="E216" s="35"/>
      <c r="F216" s="35"/>
      <c r="G216" s="35"/>
      <c r="H216" s="35"/>
      <c r="I216" s="35"/>
    </row>
    <row r="217" spans="2:9" ht="13.5">
      <c r="B217" s="35"/>
      <c r="C217" s="35"/>
      <c r="D217" s="35"/>
      <c r="E217" s="35"/>
      <c r="F217" s="35"/>
      <c r="G217" s="35"/>
      <c r="H217" s="35"/>
      <c r="I217" s="35"/>
    </row>
    <row r="218" spans="2:9" ht="13.5">
      <c r="B218" s="35"/>
      <c r="C218" s="35"/>
      <c r="D218" s="35"/>
      <c r="E218" s="35"/>
      <c r="F218" s="35"/>
      <c r="G218" s="35"/>
      <c r="H218" s="35"/>
      <c r="I218" s="35"/>
    </row>
    <row r="219" spans="2:9" ht="13.5">
      <c r="B219" s="35"/>
      <c r="C219" s="35"/>
      <c r="D219" s="35"/>
      <c r="E219" s="35"/>
      <c r="F219" s="35"/>
      <c r="G219" s="35"/>
      <c r="H219" s="35"/>
      <c r="I219" s="35"/>
    </row>
    <row r="220" spans="2:9" ht="13.5">
      <c r="B220" s="35"/>
      <c r="C220" s="35"/>
      <c r="D220" s="35"/>
      <c r="E220" s="35"/>
      <c r="F220" s="35"/>
      <c r="G220" s="35"/>
      <c r="H220" s="35"/>
      <c r="I220" s="35"/>
    </row>
    <row r="221" spans="2:9" ht="13.5">
      <c r="B221" s="35"/>
      <c r="C221" s="35"/>
      <c r="D221" s="35"/>
      <c r="E221" s="35"/>
      <c r="F221" s="35"/>
      <c r="G221" s="35"/>
      <c r="H221" s="35"/>
      <c r="I221" s="35"/>
    </row>
    <row r="222" spans="2:9" ht="13.5">
      <c r="B222" s="35"/>
      <c r="C222" s="35"/>
      <c r="D222" s="35"/>
      <c r="E222" s="35"/>
      <c r="F222" s="35"/>
      <c r="G222" s="35"/>
      <c r="H222" s="35"/>
      <c r="I222" s="35"/>
    </row>
    <row r="223" spans="2:9" ht="13.5">
      <c r="B223" s="35"/>
      <c r="C223" s="35"/>
      <c r="D223" s="35"/>
      <c r="E223" s="35"/>
      <c r="F223" s="35"/>
      <c r="G223" s="35"/>
      <c r="H223" s="35"/>
      <c r="I223" s="35"/>
    </row>
    <row r="224" spans="2:9" ht="13.5">
      <c r="B224" s="35"/>
      <c r="C224" s="35"/>
      <c r="D224" s="35"/>
      <c r="E224" s="35"/>
      <c r="F224" s="35"/>
      <c r="G224" s="35"/>
      <c r="H224" s="35"/>
      <c r="I224" s="35"/>
    </row>
    <row r="225" spans="2:9" ht="13.5">
      <c r="B225" s="35"/>
      <c r="C225" s="35"/>
      <c r="D225" s="35"/>
      <c r="E225" s="35"/>
      <c r="F225" s="35"/>
      <c r="G225" s="35"/>
      <c r="H225" s="35"/>
      <c r="I225" s="35"/>
    </row>
    <row r="226" spans="2:9" ht="13.5">
      <c r="B226" s="35"/>
      <c r="C226" s="35"/>
      <c r="D226" s="35"/>
      <c r="E226" s="35"/>
      <c r="F226" s="35"/>
      <c r="G226" s="35"/>
      <c r="H226" s="35"/>
      <c r="I226" s="35"/>
    </row>
    <row r="227" spans="2:9" ht="13.5">
      <c r="B227" s="35"/>
      <c r="C227" s="35"/>
      <c r="D227" s="35"/>
      <c r="E227" s="35"/>
      <c r="F227" s="35"/>
      <c r="G227" s="35"/>
      <c r="H227" s="35"/>
      <c r="I227" s="35"/>
    </row>
    <row r="228" spans="2:9" ht="13.5">
      <c r="B228" s="35"/>
      <c r="C228" s="35"/>
      <c r="D228" s="35"/>
      <c r="E228" s="35"/>
      <c r="F228" s="35"/>
      <c r="G228" s="35"/>
      <c r="H228" s="35"/>
      <c r="I228" s="35"/>
    </row>
    <row r="229" spans="2:9" ht="13.5">
      <c r="B229" s="35"/>
      <c r="C229" s="35"/>
      <c r="D229" s="35"/>
      <c r="E229" s="35"/>
      <c r="F229" s="35"/>
      <c r="G229" s="35"/>
      <c r="H229" s="35"/>
      <c r="I229" s="35"/>
    </row>
    <row r="230" spans="2:9" ht="13.5">
      <c r="B230" s="35"/>
      <c r="C230" s="35"/>
      <c r="D230" s="35"/>
      <c r="E230" s="35"/>
      <c r="F230" s="35"/>
      <c r="G230" s="35"/>
      <c r="H230" s="35"/>
      <c r="I230" s="35"/>
    </row>
    <row r="231" spans="2:9" ht="13.5">
      <c r="B231" s="35"/>
      <c r="C231" s="35"/>
      <c r="D231" s="35"/>
      <c r="E231" s="35"/>
      <c r="F231" s="35"/>
      <c r="G231" s="35"/>
      <c r="H231" s="35"/>
      <c r="I231" s="35"/>
    </row>
    <row r="232" spans="2:9" ht="13.5">
      <c r="B232" s="35"/>
      <c r="C232" s="35"/>
      <c r="D232" s="35"/>
      <c r="E232" s="35"/>
      <c r="F232" s="35"/>
      <c r="G232" s="35"/>
      <c r="H232" s="35"/>
      <c r="I232" s="35"/>
    </row>
    <row r="233" spans="2:9" ht="13.5">
      <c r="B233" s="35"/>
      <c r="C233" s="35"/>
      <c r="D233" s="35"/>
      <c r="E233" s="35"/>
      <c r="F233" s="35"/>
      <c r="G233" s="35"/>
      <c r="H233" s="35"/>
      <c r="I233" s="35"/>
    </row>
    <row r="234" spans="2:9" ht="13.5">
      <c r="B234" s="35"/>
      <c r="C234" s="35"/>
      <c r="D234" s="35"/>
      <c r="E234" s="35"/>
      <c r="F234" s="35"/>
      <c r="G234" s="35"/>
      <c r="H234" s="35"/>
      <c r="I234" s="35"/>
    </row>
    <row r="235" spans="2:9" ht="13.5">
      <c r="B235" s="35"/>
      <c r="C235" s="35"/>
      <c r="D235" s="35"/>
      <c r="E235" s="35"/>
      <c r="F235" s="35"/>
      <c r="G235" s="35"/>
      <c r="H235" s="35"/>
      <c r="I235" s="35"/>
    </row>
  </sheetData>
  <sheetProtection/>
  <mergeCells count="48">
    <mergeCell ref="A1:I1"/>
    <mergeCell ref="A2:D2"/>
    <mergeCell ref="E2:I2"/>
    <mergeCell ref="A3:D3"/>
    <mergeCell ref="E3:I3"/>
    <mergeCell ref="A4:D4"/>
    <mergeCell ref="F4:G4"/>
    <mergeCell ref="B5:D5"/>
    <mergeCell ref="E5:I5"/>
    <mergeCell ref="B6:D6"/>
    <mergeCell ref="E6:I6"/>
    <mergeCell ref="B7:D7"/>
    <mergeCell ref="F7:G7"/>
    <mergeCell ref="B8:D8"/>
    <mergeCell ref="E8:I8"/>
    <mergeCell ref="B9:D9"/>
    <mergeCell ref="E9:I9"/>
    <mergeCell ref="B10:D10"/>
    <mergeCell ref="E10:I10"/>
    <mergeCell ref="B11:D11"/>
    <mergeCell ref="E11:I11"/>
    <mergeCell ref="C12:D12"/>
    <mergeCell ref="E12:F12"/>
    <mergeCell ref="G12:H12"/>
    <mergeCell ref="C13:D13"/>
    <mergeCell ref="E13:F13"/>
    <mergeCell ref="G13:H13"/>
    <mergeCell ref="C14:D14"/>
    <mergeCell ref="E14:F14"/>
    <mergeCell ref="G14:H14"/>
    <mergeCell ref="B15:F15"/>
    <mergeCell ref="G15:I15"/>
    <mergeCell ref="B16:F16"/>
    <mergeCell ref="G16:I16"/>
    <mergeCell ref="E17:F17"/>
    <mergeCell ref="E18:F18"/>
    <mergeCell ref="E19:F19"/>
    <mergeCell ref="E20:F20"/>
    <mergeCell ref="E21:F21"/>
    <mergeCell ref="E22:F22"/>
    <mergeCell ref="E23:F23"/>
    <mergeCell ref="E24:F24"/>
    <mergeCell ref="A5:A11"/>
    <mergeCell ref="A15:A16"/>
    <mergeCell ref="A17:A24"/>
    <mergeCell ref="B18:B21"/>
    <mergeCell ref="B22:B23"/>
    <mergeCell ref="A12:B14"/>
  </mergeCells>
  <dataValidations count="8">
    <dataValidation type="list" allowBlank="1" showInputMessage="1" showErrorMessage="1" sqref="F4:G4">
      <formula1>"□ 民生保障,■ 民生保障"</formula1>
    </dataValidation>
    <dataValidation type="list" allowBlank="1" showInputMessage="1" showErrorMessage="1" sqref="E4">
      <formula1>"□ 产业发展,■ 产业发展"</formula1>
    </dataValidation>
    <dataValidation type="list" allowBlank="1" showInputMessage="1" showErrorMessage="1" sqref="I7">
      <formula1>"□ 因素法与项目法相组合,■ 因素法与项目法相组合"</formula1>
    </dataValidation>
    <dataValidation type="list" allowBlank="1" showInputMessage="1" showErrorMessage="1" sqref="H4">
      <formula1>"□ 基础设施,■ 基础设施"</formula1>
    </dataValidation>
    <dataValidation type="list" allowBlank="1" showInputMessage="1" showErrorMessage="1" sqref="I4">
      <formula1>"□ 行政运行,■ 行政运行"</formula1>
    </dataValidation>
    <dataValidation type="list" allowBlank="1" showInputMessage="1" showErrorMessage="1" sqref="H7">
      <formula1>"□ 据实据效,■ 据实据效"</formula1>
    </dataValidation>
    <dataValidation type="list" allowBlank="1" showInputMessage="1" showErrorMessage="1" sqref="E7">
      <formula1>"□ 因素法,■ 因素法"</formula1>
    </dataValidation>
    <dataValidation type="list" allowBlank="1" showInputMessage="1" showErrorMessage="1" sqref="F7">
      <formula1>"□ 项目法,■ 项目法"</formula1>
    </dataValidation>
  </dataValidations>
  <printOptions horizontalCentered="1"/>
  <pageMargins left="0.1968503937007874" right="0.1968503937007874" top="0.7874015748031497" bottom="0.9842519685039371" header="0.31496062992125984" footer="0.31496062992125984"/>
  <pageSetup horizontalDpi="600" verticalDpi="600" orientation="portrait" paperSize="9" scale="84"/>
</worksheet>
</file>

<file path=xl/worksheets/sheet2.xml><?xml version="1.0" encoding="utf-8"?>
<worksheet xmlns="http://schemas.openxmlformats.org/spreadsheetml/2006/main" xmlns:r="http://schemas.openxmlformats.org/officeDocument/2006/relationships">
  <dimension ref="A1:D42"/>
  <sheetViews>
    <sheetView showGridLines="0" showZeros="0" zoomScale="55" zoomScaleNormal="55" workbookViewId="0" topLeftCell="A1">
      <selection activeCell="A3" sqref="A3"/>
    </sheetView>
  </sheetViews>
  <sheetFormatPr defaultColWidth="9.33203125" defaultRowHeight="11.25"/>
  <cols>
    <col min="1" max="1" width="59.16015625" style="0" customWidth="1"/>
    <col min="2" max="2" width="44.33203125" style="0" customWidth="1"/>
    <col min="3" max="3" width="65.16015625" style="0" customWidth="1"/>
    <col min="4" max="4" width="44.33203125" style="0" customWidth="1"/>
    <col min="5" max="7" width="8.66015625" style="0" customWidth="1"/>
  </cols>
  <sheetData>
    <row r="1" spans="1:4" ht="20.25" customHeight="1">
      <c r="A1" s="174"/>
      <c r="B1" s="174"/>
      <c r="C1" s="174"/>
      <c r="D1" s="86" t="s">
        <v>3</v>
      </c>
    </row>
    <row r="2" spans="1:4" ht="20.25" customHeight="1">
      <c r="A2" s="62" t="s">
        <v>4</v>
      </c>
      <c r="B2" s="62"/>
      <c r="C2" s="62"/>
      <c r="D2" s="62"/>
    </row>
    <row r="3" spans="1:4" ht="20.25" customHeight="1">
      <c r="A3" s="175" t="s">
        <v>0</v>
      </c>
      <c r="B3" s="175"/>
      <c r="C3" s="84"/>
      <c r="D3" s="65" t="s">
        <v>5</v>
      </c>
    </row>
    <row r="4" spans="1:4" ht="20.25" customHeight="1">
      <c r="A4" s="176" t="s">
        <v>6</v>
      </c>
      <c r="B4" s="177"/>
      <c r="C4" s="176" t="s">
        <v>7</v>
      </c>
      <c r="D4" s="177"/>
    </row>
    <row r="5" spans="1:4" ht="20.25" customHeight="1">
      <c r="A5" s="179" t="s">
        <v>8</v>
      </c>
      <c r="B5" s="179" t="s">
        <v>9</v>
      </c>
      <c r="C5" s="179" t="s">
        <v>8</v>
      </c>
      <c r="D5" s="181" t="s">
        <v>9</v>
      </c>
    </row>
    <row r="6" spans="1:4" ht="20.25" customHeight="1">
      <c r="A6" s="192" t="s">
        <v>10</v>
      </c>
      <c r="B6" s="229">
        <v>5002.57</v>
      </c>
      <c r="C6" s="192" t="s">
        <v>11</v>
      </c>
      <c r="D6" s="229">
        <v>0</v>
      </c>
    </row>
    <row r="7" spans="1:4" ht="20.25" customHeight="1">
      <c r="A7" s="192" t="s">
        <v>12</v>
      </c>
      <c r="B7" s="183">
        <v>0</v>
      </c>
      <c r="C7" s="192" t="s">
        <v>13</v>
      </c>
      <c r="D7" s="229">
        <v>0</v>
      </c>
    </row>
    <row r="8" spans="1:4" ht="20.25" customHeight="1">
      <c r="A8" s="182" t="s">
        <v>14</v>
      </c>
      <c r="B8" s="229">
        <v>0</v>
      </c>
      <c r="C8" s="230" t="s">
        <v>15</v>
      </c>
      <c r="D8" s="229">
        <v>0</v>
      </c>
    </row>
    <row r="9" spans="1:4" ht="20.25" customHeight="1">
      <c r="A9" s="192" t="s">
        <v>16</v>
      </c>
      <c r="B9" s="218">
        <v>0</v>
      </c>
      <c r="C9" s="192" t="s">
        <v>17</v>
      </c>
      <c r="D9" s="229">
        <v>0</v>
      </c>
    </row>
    <row r="10" spans="1:4" ht="20.25" customHeight="1">
      <c r="A10" s="192" t="s">
        <v>18</v>
      </c>
      <c r="B10" s="229">
        <v>0</v>
      </c>
      <c r="C10" s="192" t="s">
        <v>19</v>
      </c>
      <c r="D10" s="229">
        <v>123.2</v>
      </c>
    </row>
    <row r="11" spans="1:4" ht="20.25" customHeight="1">
      <c r="A11" s="192" t="s">
        <v>20</v>
      </c>
      <c r="B11" s="229">
        <v>0</v>
      </c>
      <c r="C11" s="192" t="s">
        <v>21</v>
      </c>
      <c r="D11" s="229">
        <v>0</v>
      </c>
    </row>
    <row r="12" spans="1:4" ht="20.25" customHeight="1">
      <c r="A12" s="192"/>
      <c r="B12" s="229"/>
      <c r="C12" s="192" t="s">
        <v>22</v>
      </c>
      <c r="D12" s="229">
        <v>0</v>
      </c>
    </row>
    <row r="13" spans="1:4" ht="20.25" customHeight="1">
      <c r="A13" s="186"/>
      <c r="B13" s="229"/>
      <c r="C13" s="192" t="s">
        <v>23</v>
      </c>
      <c r="D13" s="229">
        <v>177.61</v>
      </c>
    </row>
    <row r="14" spans="1:4" ht="20.25" customHeight="1">
      <c r="A14" s="186"/>
      <c r="B14" s="229"/>
      <c r="C14" s="192" t="s">
        <v>24</v>
      </c>
      <c r="D14" s="229">
        <v>0</v>
      </c>
    </row>
    <row r="15" spans="1:4" ht="20.25" customHeight="1">
      <c r="A15" s="186"/>
      <c r="B15" s="229"/>
      <c r="C15" s="192" t="s">
        <v>25</v>
      </c>
      <c r="D15" s="229">
        <v>12776.73</v>
      </c>
    </row>
    <row r="16" spans="1:4" ht="20.25" customHeight="1">
      <c r="A16" s="186"/>
      <c r="B16" s="229"/>
      <c r="C16" s="192" t="s">
        <v>26</v>
      </c>
      <c r="D16" s="229">
        <v>0</v>
      </c>
    </row>
    <row r="17" spans="1:4" ht="20.25" customHeight="1">
      <c r="A17" s="186"/>
      <c r="B17" s="229"/>
      <c r="C17" s="192" t="s">
        <v>27</v>
      </c>
      <c r="D17" s="229">
        <v>0</v>
      </c>
    </row>
    <row r="18" spans="1:4" ht="20.25" customHeight="1">
      <c r="A18" s="186"/>
      <c r="B18" s="229"/>
      <c r="C18" s="192" t="s">
        <v>28</v>
      </c>
      <c r="D18" s="229">
        <v>0</v>
      </c>
    </row>
    <row r="19" spans="1:4" ht="20.25" customHeight="1">
      <c r="A19" s="186"/>
      <c r="B19" s="229"/>
      <c r="C19" s="192" t="s">
        <v>29</v>
      </c>
      <c r="D19" s="229">
        <v>0</v>
      </c>
    </row>
    <row r="20" spans="1:4" ht="20.25" customHeight="1">
      <c r="A20" s="186"/>
      <c r="B20" s="229"/>
      <c r="C20" s="192" t="s">
        <v>30</v>
      </c>
      <c r="D20" s="229">
        <v>0</v>
      </c>
    </row>
    <row r="21" spans="1:4" ht="20.25" customHeight="1">
      <c r="A21" s="186"/>
      <c r="B21" s="229"/>
      <c r="C21" s="192" t="s">
        <v>31</v>
      </c>
      <c r="D21" s="229">
        <v>0</v>
      </c>
    </row>
    <row r="22" spans="1:4" ht="20.25" customHeight="1">
      <c r="A22" s="186"/>
      <c r="B22" s="229"/>
      <c r="C22" s="192" t="s">
        <v>32</v>
      </c>
      <c r="D22" s="229">
        <v>0</v>
      </c>
    </row>
    <row r="23" spans="1:4" ht="20.25" customHeight="1">
      <c r="A23" s="186"/>
      <c r="B23" s="229"/>
      <c r="C23" s="192" t="s">
        <v>33</v>
      </c>
      <c r="D23" s="229">
        <v>0</v>
      </c>
    </row>
    <row r="24" spans="1:4" ht="20.25" customHeight="1">
      <c r="A24" s="186"/>
      <c r="B24" s="229"/>
      <c r="C24" s="192" t="s">
        <v>34</v>
      </c>
      <c r="D24" s="229">
        <v>0</v>
      </c>
    </row>
    <row r="25" spans="1:4" ht="20.25" customHeight="1">
      <c r="A25" s="186"/>
      <c r="B25" s="229"/>
      <c r="C25" s="192" t="s">
        <v>35</v>
      </c>
      <c r="D25" s="229">
        <v>186.75</v>
      </c>
    </row>
    <row r="26" spans="1:4" ht="20.25" customHeight="1">
      <c r="A26" s="192"/>
      <c r="B26" s="229"/>
      <c r="C26" s="192" t="s">
        <v>36</v>
      </c>
      <c r="D26" s="229">
        <v>0</v>
      </c>
    </row>
    <row r="27" spans="1:4" ht="20.25" customHeight="1">
      <c r="A27" s="192"/>
      <c r="B27" s="229"/>
      <c r="C27" s="192" t="s">
        <v>37</v>
      </c>
      <c r="D27" s="229">
        <v>0</v>
      </c>
    </row>
    <row r="28" spans="1:4" ht="20.25" customHeight="1">
      <c r="A28" s="192" t="s">
        <v>38</v>
      </c>
      <c r="B28" s="229"/>
      <c r="C28" s="192" t="s">
        <v>39</v>
      </c>
      <c r="D28" s="229">
        <v>0</v>
      </c>
    </row>
    <row r="29" spans="1:4" ht="20.25" customHeight="1">
      <c r="A29" s="192"/>
      <c r="B29" s="229"/>
      <c r="C29" s="192" t="s">
        <v>40</v>
      </c>
      <c r="D29" s="229">
        <v>0</v>
      </c>
    </row>
    <row r="30" spans="1:4" ht="20.25" customHeight="1">
      <c r="A30" s="192"/>
      <c r="B30" s="229"/>
      <c r="C30" s="192" t="s">
        <v>41</v>
      </c>
      <c r="D30" s="229">
        <v>0</v>
      </c>
    </row>
    <row r="31" spans="1:4" ht="20.25" customHeight="1">
      <c r="A31" s="192"/>
      <c r="B31" s="229"/>
      <c r="C31" s="192" t="s">
        <v>42</v>
      </c>
      <c r="D31" s="229">
        <v>0</v>
      </c>
    </row>
    <row r="32" spans="1:4" ht="20.25" customHeight="1">
      <c r="A32" s="192"/>
      <c r="B32" s="229"/>
      <c r="C32" s="192" t="s">
        <v>43</v>
      </c>
      <c r="D32" s="229">
        <v>0</v>
      </c>
    </row>
    <row r="33" spans="1:4" ht="20.25" customHeight="1">
      <c r="A33" s="192"/>
      <c r="B33" s="229"/>
      <c r="C33" s="192" t="s">
        <v>44</v>
      </c>
      <c r="D33" s="229">
        <v>0</v>
      </c>
    </row>
    <row r="34" spans="1:4" ht="20.25" customHeight="1">
      <c r="A34" s="192"/>
      <c r="B34" s="229"/>
      <c r="C34" s="192" t="s">
        <v>45</v>
      </c>
      <c r="D34" s="229">
        <v>0</v>
      </c>
    </row>
    <row r="35" spans="1:4" ht="20.25" customHeight="1">
      <c r="A35" s="192"/>
      <c r="B35" s="229"/>
      <c r="C35" s="192"/>
      <c r="D35" s="231"/>
    </row>
    <row r="36" spans="1:4" ht="20.25" customHeight="1">
      <c r="A36" s="198" t="s">
        <v>46</v>
      </c>
      <c r="B36" s="231">
        <f>SUM(B6:B34)</f>
        <v>5002.57</v>
      </c>
      <c r="C36" s="198" t="s">
        <v>47</v>
      </c>
      <c r="D36" s="231">
        <f>SUM(D6:D34)</f>
        <v>13264.289999999999</v>
      </c>
    </row>
    <row r="37" spans="1:4" ht="20.25" customHeight="1">
      <c r="A37" s="192" t="s">
        <v>48</v>
      </c>
      <c r="B37" s="229">
        <v>0</v>
      </c>
      <c r="C37" s="192" t="s">
        <v>49</v>
      </c>
      <c r="D37" s="229">
        <v>0</v>
      </c>
    </row>
    <row r="38" spans="1:4" ht="20.25" customHeight="1">
      <c r="A38" s="192" t="s">
        <v>50</v>
      </c>
      <c r="B38" s="229">
        <v>8261.72</v>
      </c>
      <c r="C38" s="192" t="s">
        <v>51</v>
      </c>
      <c r="D38" s="229">
        <v>0</v>
      </c>
    </row>
    <row r="39" spans="1:4" ht="20.25" customHeight="1">
      <c r="A39" s="192"/>
      <c r="B39" s="229"/>
      <c r="C39" s="192" t="s">
        <v>52</v>
      </c>
      <c r="D39" s="229">
        <v>0</v>
      </c>
    </row>
    <row r="40" spans="1:4" ht="20.25" customHeight="1">
      <c r="A40" s="192"/>
      <c r="B40" s="232"/>
      <c r="C40" s="192"/>
      <c r="D40" s="231"/>
    </row>
    <row r="41" spans="1:4" ht="20.25" customHeight="1">
      <c r="A41" s="198" t="s">
        <v>53</v>
      </c>
      <c r="B41" s="232">
        <f>SUM(B36:B38)</f>
        <v>13264.289999999999</v>
      </c>
      <c r="C41" s="198" t="s">
        <v>54</v>
      </c>
      <c r="D41" s="231">
        <f>SUM(D36,D37,D39)</f>
        <v>13264.289999999999</v>
      </c>
    </row>
    <row r="42" spans="1:4" ht="20.25" customHeight="1">
      <c r="A42" s="233"/>
      <c r="B42" s="234"/>
      <c r="C42" s="235"/>
      <c r="D42" s="174"/>
    </row>
  </sheetData>
  <sheetProtection/>
  <mergeCells count="3">
    <mergeCell ref="A2:D2"/>
    <mergeCell ref="A4:B4"/>
    <mergeCell ref="C4:D4"/>
  </mergeCells>
  <printOptions horizontalCentered="1"/>
  <pageMargins left="0.5909722447395325" right="0.5909722447395325" top="0.9847221970558167" bottom="0.9847221970558167" header="0.512499988079071" footer="0.512499988079071"/>
  <pageSetup errors="blank" horizontalDpi="600" verticalDpi="600" orientation="landscape" paperSize="9" scale="55"/>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T47"/>
  <sheetViews>
    <sheetView showGridLines="0" showZeros="0" zoomScale="55" zoomScaleNormal="55" workbookViewId="0" topLeftCell="A1">
      <selection activeCell="A3" sqref="A3"/>
    </sheetView>
  </sheetViews>
  <sheetFormatPr defaultColWidth="9.33203125" defaultRowHeight="11.25"/>
  <cols>
    <col min="1" max="1" width="4.83203125" style="0" customWidth="1"/>
    <col min="2" max="3" width="3.66015625" style="0" customWidth="1"/>
    <col min="4" max="4" width="9.16015625" style="0" customWidth="1"/>
    <col min="5" max="5" width="38" style="0" customWidth="1"/>
    <col min="6" max="10" width="13.33203125" style="0" customWidth="1"/>
    <col min="11" max="14" width="12.16015625" style="0" customWidth="1"/>
    <col min="15" max="15" width="11.83203125" style="0" customWidth="1"/>
    <col min="16" max="17" width="10.66015625" style="0" customWidth="1"/>
    <col min="18" max="18" width="12.16015625" style="0" customWidth="1"/>
    <col min="19" max="19" width="9.83203125" style="0" customWidth="1"/>
    <col min="20" max="20" width="10.66015625" style="0" customWidth="1"/>
  </cols>
  <sheetData>
    <row r="1" spans="1:20" ht="19.5" customHeight="1">
      <c r="A1" s="59"/>
      <c r="B1" s="60"/>
      <c r="C1" s="60"/>
      <c r="D1" s="60"/>
      <c r="E1" s="60"/>
      <c r="F1" s="60"/>
      <c r="G1" s="60"/>
      <c r="H1" s="60"/>
      <c r="I1" s="60"/>
      <c r="J1" s="60"/>
      <c r="K1" s="60"/>
      <c r="L1" s="60"/>
      <c r="M1" s="60"/>
      <c r="N1" s="60"/>
      <c r="O1" s="60"/>
      <c r="P1" s="60"/>
      <c r="Q1" s="60"/>
      <c r="R1" s="60"/>
      <c r="S1" s="168"/>
      <c r="T1" s="227" t="s">
        <v>55</v>
      </c>
    </row>
    <row r="2" spans="1:20" ht="19.5" customHeight="1">
      <c r="A2" s="62" t="s">
        <v>56</v>
      </c>
      <c r="B2" s="62"/>
      <c r="C2" s="62"/>
      <c r="D2" s="62"/>
      <c r="E2" s="62"/>
      <c r="F2" s="62"/>
      <c r="G2" s="62"/>
      <c r="H2" s="62"/>
      <c r="I2" s="62"/>
      <c r="J2" s="62"/>
      <c r="K2" s="62"/>
      <c r="L2" s="62"/>
      <c r="M2" s="62"/>
      <c r="N2" s="62"/>
      <c r="O2" s="62"/>
      <c r="P2" s="62"/>
      <c r="Q2" s="62"/>
      <c r="R2" s="62"/>
      <c r="S2" s="62"/>
      <c r="T2" s="62"/>
    </row>
    <row r="3" spans="1:20" ht="19.5" customHeight="1">
      <c r="A3" s="63" t="s">
        <v>0</v>
      </c>
      <c r="B3" s="63"/>
      <c r="C3" s="63"/>
      <c r="D3" s="63"/>
      <c r="E3" s="63"/>
      <c r="F3" s="87"/>
      <c r="G3" s="87"/>
      <c r="H3" s="87"/>
      <c r="I3" s="87"/>
      <c r="J3" s="158"/>
      <c r="K3" s="158"/>
      <c r="L3" s="158"/>
      <c r="M3" s="158"/>
      <c r="N3" s="158"/>
      <c r="O3" s="158"/>
      <c r="P3" s="158"/>
      <c r="Q3" s="158"/>
      <c r="R3" s="158"/>
      <c r="S3" s="173"/>
      <c r="T3" s="65" t="s">
        <v>5</v>
      </c>
    </row>
    <row r="4" spans="1:20" ht="19.5" customHeight="1">
      <c r="A4" s="66" t="s">
        <v>57</v>
      </c>
      <c r="B4" s="67"/>
      <c r="C4" s="67"/>
      <c r="D4" s="67"/>
      <c r="E4" s="68"/>
      <c r="F4" s="110" t="s">
        <v>58</v>
      </c>
      <c r="G4" s="70" t="s">
        <v>59</v>
      </c>
      <c r="H4" s="73" t="s">
        <v>60</v>
      </c>
      <c r="I4" s="73" t="s">
        <v>61</v>
      </c>
      <c r="J4" s="73" t="s">
        <v>62</v>
      </c>
      <c r="K4" s="73" t="s">
        <v>63</v>
      </c>
      <c r="L4" s="73"/>
      <c r="M4" s="219" t="s">
        <v>64</v>
      </c>
      <c r="N4" s="220" t="s">
        <v>65</v>
      </c>
      <c r="O4" s="221"/>
      <c r="P4" s="221"/>
      <c r="Q4" s="221"/>
      <c r="R4" s="228"/>
      <c r="S4" s="110" t="s">
        <v>66</v>
      </c>
      <c r="T4" s="73" t="s">
        <v>67</v>
      </c>
    </row>
    <row r="5" spans="1:20" ht="19.5" customHeight="1">
      <c r="A5" s="66" t="s">
        <v>68</v>
      </c>
      <c r="B5" s="67"/>
      <c r="C5" s="68"/>
      <c r="D5" s="112" t="s">
        <v>69</v>
      </c>
      <c r="E5" s="72" t="s">
        <v>70</v>
      </c>
      <c r="F5" s="73"/>
      <c r="G5" s="70"/>
      <c r="H5" s="73"/>
      <c r="I5" s="73"/>
      <c r="J5" s="73"/>
      <c r="K5" s="222" t="s">
        <v>71</v>
      </c>
      <c r="L5" s="73" t="s">
        <v>72</v>
      </c>
      <c r="M5" s="223"/>
      <c r="N5" s="224" t="s">
        <v>73</v>
      </c>
      <c r="O5" s="224" t="s">
        <v>74</v>
      </c>
      <c r="P5" s="224" t="s">
        <v>75</v>
      </c>
      <c r="Q5" s="224" t="s">
        <v>76</v>
      </c>
      <c r="R5" s="224" t="s">
        <v>77</v>
      </c>
      <c r="S5" s="73"/>
      <c r="T5" s="73"/>
    </row>
    <row r="6" spans="1:20" ht="30.75" customHeight="1">
      <c r="A6" s="75" t="s">
        <v>78</v>
      </c>
      <c r="B6" s="74" t="s">
        <v>79</v>
      </c>
      <c r="C6" s="76" t="s">
        <v>80</v>
      </c>
      <c r="D6" s="78"/>
      <c r="E6" s="78"/>
      <c r="F6" s="79"/>
      <c r="G6" s="80"/>
      <c r="H6" s="79"/>
      <c r="I6" s="79"/>
      <c r="J6" s="79"/>
      <c r="K6" s="225"/>
      <c r="L6" s="79"/>
      <c r="M6" s="226"/>
      <c r="N6" s="79"/>
      <c r="O6" s="79"/>
      <c r="P6" s="79"/>
      <c r="Q6" s="79"/>
      <c r="R6" s="79"/>
      <c r="S6" s="79"/>
      <c r="T6" s="79"/>
    </row>
    <row r="7" spans="1:20" ht="19.5" customHeight="1">
      <c r="A7" s="81" t="s">
        <v>38</v>
      </c>
      <c r="B7" s="81" t="s">
        <v>38</v>
      </c>
      <c r="C7" s="81" t="s">
        <v>38</v>
      </c>
      <c r="D7" s="81" t="s">
        <v>38</v>
      </c>
      <c r="E7" s="81" t="s">
        <v>58</v>
      </c>
      <c r="F7" s="99">
        <v>13264.29</v>
      </c>
      <c r="G7" s="99">
        <v>8261.72</v>
      </c>
      <c r="H7" s="99">
        <v>5002.57</v>
      </c>
      <c r="I7" s="99">
        <v>0</v>
      </c>
      <c r="J7" s="82">
        <v>0</v>
      </c>
      <c r="K7" s="83">
        <v>0</v>
      </c>
      <c r="L7" s="99">
        <v>0</v>
      </c>
      <c r="M7" s="82">
        <v>0</v>
      </c>
      <c r="N7" s="83">
        <f aca="true" t="shared" si="0" ref="N7:N21">SUM(O7:R7)</f>
        <v>0</v>
      </c>
      <c r="O7" s="99">
        <v>0</v>
      </c>
      <c r="P7" s="99">
        <v>0</v>
      </c>
      <c r="Q7" s="99">
        <v>0</v>
      </c>
      <c r="R7" s="82">
        <v>0</v>
      </c>
      <c r="S7" s="83">
        <v>0</v>
      </c>
      <c r="T7" s="82">
        <v>0</v>
      </c>
    </row>
    <row r="8" spans="1:20" ht="19.5" customHeight="1">
      <c r="A8" s="81" t="s">
        <v>38</v>
      </c>
      <c r="B8" s="81" t="s">
        <v>38</v>
      </c>
      <c r="C8" s="81" t="s">
        <v>38</v>
      </c>
      <c r="D8" s="81" t="s">
        <v>38</v>
      </c>
      <c r="E8" s="81" t="s">
        <v>81</v>
      </c>
      <c r="F8" s="99">
        <v>9275.42</v>
      </c>
      <c r="G8" s="99">
        <v>7697.18</v>
      </c>
      <c r="H8" s="99">
        <v>1578.24</v>
      </c>
      <c r="I8" s="99">
        <v>0</v>
      </c>
      <c r="J8" s="82">
        <v>0</v>
      </c>
      <c r="K8" s="83">
        <v>0</v>
      </c>
      <c r="L8" s="99">
        <v>0</v>
      </c>
      <c r="M8" s="82">
        <v>0</v>
      </c>
      <c r="N8" s="83">
        <f t="shared" si="0"/>
        <v>0</v>
      </c>
      <c r="O8" s="99">
        <v>0</v>
      </c>
      <c r="P8" s="99">
        <v>0</v>
      </c>
      <c r="Q8" s="99">
        <v>0</v>
      </c>
      <c r="R8" s="82">
        <v>0</v>
      </c>
      <c r="S8" s="83">
        <v>0</v>
      </c>
      <c r="T8" s="82">
        <v>0</v>
      </c>
    </row>
    <row r="9" spans="1:20" ht="19.5" customHeight="1">
      <c r="A9" s="81" t="s">
        <v>38</v>
      </c>
      <c r="B9" s="81" t="s">
        <v>38</v>
      </c>
      <c r="C9" s="81" t="s">
        <v>38</v>
      </c>
      <c r="D9" s="81" t="s">
        <v>38</v>
      </c>
      <c r="E9" s="81" t="s">
        <v>82</v>
      </c>
      <c r="F9" s="99">
        <v>9275.42</v>
      </c>
      <c r="G9" s="99">
        <v>7697.18</v>
      </c>
      <c r="H9" s="99">
        <v>1578.24</v>
      </c>
      <c r="I9" s="99">
        <v>0</v>
      </c>
      <c r="J9" s="82">
        <v>0</v>
      </c>
      <c r="K9" s="83">
        <v>0</v>
      </c>
      <c r="L9" s="99">
        <v>0</v>
      </c>
      <c r="M9" s="82">
        <v>0</v>
      </c>
      <c r="N9" s="83">
        <f t="shared" si="0"/>
        <v>0</v>
      </c>
      <c r="O9" s="99">
        <v>0</v>
      </c>
      <c r="P9" s="99">
        <v>0</v>
      </c>
      <c r="Q9" s="99">
        <v>0</v>
      </c>
      <c r="R9" s="82">
        <v>0</v>
      </c>
      <c r="S9" s="83">
        <v>0</v>
      </c>
      <c r="T9" s="82">
        <v>0</v>
      </c>
    </row>
    <row r="10" spans="1:20" ht="19.5" customHeight="1">
      <c r="A10" s="81" t="s">
        <v>83</v>
      </c>
      <c r="B10" s="81" t="s">
        <v>84</v>
      </c>
      <c r="C10" s="81" t="s">
        <v>85</v>
      </c>
      <c r="D10" s="81" t="s">
        <v>86</v>
      </c>
      <c r="E10" s="81" t="s">
        <v>87</v>
      </c>
      <c r="F10" s="99">
        <v>86</v>
      </c>
      <c r="G10" s="99">
        <v>0</v>
      </c>
      <c r="H10" s="99">
        <v>86</v>
      </c>
      <c r="I10" s="99">
        <v>0</v>
      </c>
      <c r="J10" s="82">
        <v>0</v>
      </c>
      <c r="K10" s="83">
        <v>0</v>
      </c>
      <c r="L10" s="99">
        <v>0</v>
      </c>
      <c r="M10" s="82">
        <v>0</v>
      </c>
      <c r="N10" s="83">
        <f t="shared" si="0"/>
        <v>0</v>
      </c>
      <c r="O10" s="99">
        <v>0</v>
      </c>
      <c r="P10" s="99">
        <v>0</v>
      </c>
      <c r="Q10" s="99">
        <v>0</v>
      </c>
      <c r="R10" s="82">
        <v>0</v>
      </c>
      <c r="S10" s="83">
        <v>0</v>
      </c>
      <c r="T10" s="82">
        <v>0</v>
      </c>
    </row>
    <row r="11" spans="1:20" ht="19.5" customHeight="1">
      <c r="A11" s="81" t="s">
        <v>88</v>
      </c>
      <c r="B11" s="81" t="s">
        <v>89</v>
      </c>
      <c r="C11" s="81" t="s">
        <v>89</v>
      </c>
      <c r="D11" s="81" t="s">
        <v>86</v>
      </c>
      <c r="E11" s="81" t="s">
        <v>90</v>
      </c>
      <c r="F11" s="99">
        <v>67.76</v>
      </c>
      <c r="G11" s="99">
        <v>0</v>
      </c>
      <c r="H11" s="99">
        <v>67.76</v>
      </c>
      <c r="I11" s="99">
        <v>0</v>
      </c>
      <c r="J11" s="82">
        <v>0</v>
      </c>
      <c r="K11" s="83">
        <v>0</v>
      </c>
      <c r="L11" s="99">
        <v>0</v>
      </c>
      <c r="M11" s="82">
        <v>0</v>
      </c>
      <c r="N11" s="83">
        <f t="shared" si="0"/>
        <v>0</v>
      </c>
      <c r="O11" s="99">
        <v>0</v>
      </c>
      <c r="P11" s="99">
        <v>0</v>
      </c>
      <c r="Q11" s="99">
        <v>0</v>
      </c>
      <c r="R11" s="82">
        <v>0</v>
      </c>
      <c r="S11" s="83">
        <v>0</v>
      </c>
      <c r="T11" s="82">
        <v>0</v>
      </c>
    </row>
    <row r="12" spans="1:20" ht="19.5" customHeight="1">
      <c r="A12" s="81" t="s">
        <v>91</v>
      </c>
      <c r="B12" s="81" t="s">
        <v>92</v>
      </c>
      <c r="C12" s="81" t="s">
        <v>93</v>
      </c>
      <c r="D12" s="81" t="s">
        <v>86</v>
      </c>
      <c r="E12" s="81" t="s">
        <v>94</v>
      </c>
      <c r="F12" s="99">
        <v>45.67</v>
      </c>
      <c r="G12" s="99">
        <v>0</v>
      </c>
      <c r="H12" s="99">
        <v>45.67</v>
      </c>
      <c r="I12" s="99">
        <v>0</v>
      </c>
      <c r="J12" s="82">
        <v>0</v>
      </c>
      <c r="K12" s="83">
        <v>0</v>
      </c>
      <c r="L12" s="99">
        <v>0</v>
      </c>
      <c r="M12" s="82">
        <v>0</v>
      </c>
      <c r="N12" s="83">
        <f t="shared" si="0"/>
        <v>0</v>
      </c>
      <c r="O12" s="99">
        <v>0</v>
      </c>
      <c r="P12" s="99">
        <v>0</v>
      </c>
      <c r="Q12" s="99">
        <v>0</v>
      </c>
      <c r="R12" s="82">
        <v>0</v>
      </c>
      <c r="S12" s="83">
        <v>0</v>
      </c>
      <c r="T12" s="82">
        <v>0</v>
      </c>
    </row>
    <row r="13" spans="1:20" ht="19.5" customHeight="1">
      <c r="A13" s="81" t="s">
        <v>91</v>
      </c>
      <c r="B13" s="81" t="s">
        <v>92</v>
      </c>
      <c r="C13" s="81" t="s">
        <v>85</v>
      </c>
      <c r="D13" s="81" t="s">
        <v>86</v>
      </c>
      <c r="E13" s="81" t="s">
        <v>95</v>
      </c>
      <c r="F13" s="99">
        <v>7.91</v>
      </c>
      <c r="G13" s="99">
        <v>0</v>
      </c>
      <c r="H13" s="99">
        <v>7.91</v>
      </c>
      <c r="I13" s="99">
        <v>0</v>
      </c>
      <c r="J13" s="82">
        <v>0</v>
      </c>
      <c r="K13" s="83">
        <v>0</v>
      </c>
      <c r="L13" s="99">
        <v>0</v>
      </c>
      <c r="M13" s="82">
        <v>0</v>
      </c>
      <c r="N13" s="83">
        <f t="shared" si="0"/>
        <v>0</v>
      </c>
      <c r="O13" s="99">
        <v>0</v>
      </c>
      <c r="P13" s="99">
        <v>0</v>
      </c>
      <c r="Q13" s="99">
        <v>0</v>
      </c>
      <c r="R13" s="82">
        <v>0</v>
      </c>
      <c r="S13" s="83">
        <v>0</v>
      </c>
      <c r="T13" s="82">
        <v>0</v>
      </c>
    </row>
    <row r="14" spans="1:20" ht="19.5" customHeight="1">
      <c r="A14" s="81" t="s">
        <v>91</v>
      </c>
      <c r="B14" s="81" t="s">
        <v>96</v>
      </c>
      <c r="C14" s="81" t="s">
        <v>93</v>
      </c>
      <c r="D14" s="81" t="s">
        <v>86</v>
      </c>
      <c r="E14" s="81" t="s">
        <v>97</v>
      </c>
      <c r="F14" s="99">
        <v>874.67</v>
      </c>
      <c r="G14" s="99">
        <v>0</v>
      </c>
      <c r="H14" s="99">
        <v>874.67</v>
      </c>
      <c r="I14" s="99">
        <v>0</v>
      </c>
      <c r="J14" s="82">
        <v>0</v>
      </c>
      <c r="K14" s="83">
        <v>0</v>
      </c>
      <c r="L14" s="99">
        <v>0</v>
      </c>
      <c r="M14" s="82">
        <v>0</v>
      </c>
      <c r="N14" s="83">
        <f t="shared" si="0"/>
        <v>0</v>
      </c>
      <c r="O14" s="99">
        <v>0</v>
      </c>
      <c r="P14" s="99">
        <v>0</v>
      </c>
      <c r="Q14" s="99">
        <v>0</v>
      </c>
      <c r="R14" s="82">
        <v>0</v>
      </c>
      <c r="S14" s="83">
        <v>0</v>
      </c>
      <c r="T14" s="82">
        <v>0</v>
      </c>
    </row>
    <row r="15" spans="1:20" ht="19.5" customHeight="1">
      <c r="A15" s="81" t="s">
        <v>91</v>
      </c>
      <c r="B15" s="81" t="s">
        <v>96</v>
      </c>
      <c r="C15" s="81" t="s">
        <v>98</v>
      </c>
      <c r="D15" s="81" t="s">
        <v>86</v>
      </c>
      <c r="E15" s="81" t="s">
        <v>99</v>
      </c>
      <c r="F15" s="99">
        <v>96.68</v>
      </c>
      <c r="G15" s="99">
        <v>0</v>
      </c>
      <c r="H15" s="99">
        <v>96.68</v>
      </c>
      <c r="I15" s="99">
        <v>0</v>
      </c>
      <c r="J15" s="82">
        <v>0</v>
      </c>
      <c r="K15" s="83">
        <v>0</v>
      </c>
      <c r="L15" s="99">
        <v>0</v>
      </c>
      <c r="M15" s="82">
        <v>0</v>
      </c>
      <c r="N15" s="83">
        <f t="shared" si="0"/>
        <v>0</v>
      </c>
      <c r="O15" s="99">
        <v>0</v>
      </c>
      <c r="P15" s="99">
        <v>0</v>
      </c>
      <c r="Q15" s="99">
        <v>0</v>
      </c>
      <c r="R15" s="82">
        <v>0</v>
      </c>
      <c r="S15" s="83">
        <v>0</v>
      </c>
      <c r="T15" s="82">
        <v>0</v>
      </c>
    </row>
    <row r="16" spans="1:20" ht="19.5" customHeight="1">
      <c r="A16" s="81" t="s">
        <v>91</v>
      </c>
      <c r="B16" s="81" t="s">
        <v>96</v>
      </c>
      <c r="C16" s="81" t="s">
        <v>100</v>
      </c>
      <c r="D16" s="81" t="s">
        <v>86</v>
      </c>
      <c r="E16" s="81" t="s">
        <v>101</v>
      </c>
      <c r="F16" s="99">
        <v>7769.19</v>
      </c>
      <c r="G16" s="99">
        <v>7696.37</v>
      </c>
      <c r="H16" s="99">
        <v>72.82</v>
      </c>
      <c r="I16" s="99">
        <v>0</v>
      </c>
      <c r="J16" s="82">
        <v>0</v>
      </c>
      <c r="K16" s="83">
        <v>0</v>
      </c>
      <c r="L16" s="99">
        <v>0</v>
      </c>
      <c r="M16" s="82">
        <v>0</v>
      </c>
      <c r="N16" s="83">
        <f t="shared" si="0"/>
        <v>0</v>
      </c>
      <c r="O16" s="99">
        <v>0</v>
      </c>
      <c r="P16" s="99">
        <v>0</v>
      </c>
      <c r="Q16" s="99">
        <v>0</v>
      </c>
      <c r="R16" s="82">
        <v>0</v>
      </c>
      <c r="S16" s="83">
        <v>0</v>
      </c>
      <c r="T16" s="82">
        <v>0</v>
      </c>
    </row>
    <row r="17" spans="1:20" ht="19.5" customHeight="1">
      <c r="A17" s="81" t="s">
        <v>91</v>
      </c>
      <c r="B17" s="81" t="s">
        <v>96</v>
      </c>
      <c r="C17" s="81" t="s">
        <v>89</v>
      </c>
      <c r="D17" s="81" t="s">
        <v>86</v>
      </c>
      <c r="E17" s="81" t="s">
        <v>102</v>
      </c>
      <c r="F17" s="99">
        <v>250.31</v>
      </c>
      <c r="G17" s="99">
        <v>0.81</v>
      </c>
      <c r="H17" s="99">
        <v>249.5</v>
      </c>
      <c r="I17" s="99">
        <v>0</v>
      </c>
      <c r="J17" s="82">
        <v>0</v>
      </c>
      <c r="K17" s="83">
        <v>0</v>
      </c>
      <c r="L17" s="99">
        <v>0</v>
      </c>
      <c r="M17" s="82">
        <v>0</v>
      </c>
      <c r="N17" s="83">
        <f t="shared" si="0"/>
        <v>0</v>
      </c>
      <c r="O17" s="99">
        <v>0</v>
      </c>
      <c r="P17" s="99">
        <v>0</v>
      </c>
      <c r="Q17" s="99">
        <v>0</v>
      </c>
      <c r="R17" s="82">
        <v>0</v>
      </c>
      <c r="S17" s="83">
        <v>0</v>
      </c>
      <c r="T17" s="82">
        <v>0</v>
      </c>
    </row>
    <row r="18" spans="1:20" ht="19.5" customHeight="1">
      <c r="A18" s="81" t="s">
        <v>103</v>
      </c>
      <c r="B18" s="81" t="s">
        <v>98</v>
      </c>
      <c r="C18" s="81" t="s">
        <v>93</v>
      </c>
      <c r="D18" s="81" t="s">
        <v>86</v>
      </c>
      <c r="E18" s="81" t="s">
        <v>104</v>
      </c>
      <c r="F18" s="99">
        <v>60.9</v>
      </c>
      <c r="G18" s="99">
        <v>0</v>
      </c>
      <c r="H18" s="99">
        <v>60.9</v>
      </c>
      <c r="I18" s="99">
        <v>0</v>
      </c>
      <c r="J18" s="82">
        <v>0</v>
      </c>
      <c r="K18" s="83">
        <v>0</v>
      </c>
      <c r="L18" s="99">
        <v>0</v>
      </c>
      <c r="M18" s="82">
        <v>0</v>
      </c>
      <c r="N18" s="83">
        <f t="shared" si="0"/>
        <v>0</v>
      </c>
      <c r="O18" s="99">
        <v>0</v>
      </c>
      <c r="P18" s="99">
        <v>0</v>
      </c>
      <c r="Q18" s="99">
        <v>0</v>
      </c>
      <c r="R18" s="82">
        <v>0</v>
      </c>
      <c r="S18" s="83">
        <v>0</v>
      </c>
      <c r="T18" s="82">
        <v>0</v>
      </c>
    </row>
    <row r="19" spans="1:20" ht="19.5" customHeight="1">
      <c r="A19" s="81" t="s">
        <v>103</v>
      </c>
      <c r="B19" s="81" t="s">
        <v>98</v>
      </c>
      <c r="C19" s="81" t="s">
        <v>85</v>
      </c>
      <c r="D19" s="81" t="s">
        <v>86</v>
      </c>
      <c r="E19" s="81" t="s">
        <v>105</v>
      </c>
      <c r="F19" s="99">
        <v>16.33</v>
      </c>
      <c r="G19" s="99">
        <v>0</v>
      </c>
      <c r="H19" s="99">
        <v>16.33</v>
      </c>
      <c r="I19" s="99">
        <v>0</v>
      </c>
      <c r="J19" s="82">
        <v>0</v>
      </c>
      <c r="K19" s="83">
        <v>0</v>
      </c>
      <c r="L19" s="99">
        <v>0</v>
      </c>
      <c r="M19" s="82">
        <v>0</v>
      </c>
      <c r="N19" s="83">
        <f t="shared" si="0"/>
        <v>0</v>
      </c>
      <c r="O19" s="99">
        <v>0</v>
      </c>
      <c r="P19" s="99">
        <v>0</v>
      </c>
      <c r="Q19" s="99">
        <v>0</v>
      </c>
      <c r="R19" s="82">
        <v>0</v>
      </c>
      <c r="S19" s="83">
        <v>0</v>
      </c>
      <c r="T19" s="82">
        <v>0</v>
      </c>
    </row>
    <row r="20" spans="1:20" ht="19.5" customHeight="1">
      <c r="A20" s="81" t="s">
        <v>38</v>
      </c>
      <c r="B20" s="81" t="s">
        <v>38</v>
      </c>
      <c r="C20" s="81" t="s">
        <v>38</v>
      </c>
      <c r="D20" s="81" t="s">
        <v>38</v>
      </c>
      <c r="E20" s="81" t="s">
        <v>106</v>
      </c>
      <c r="F20" s="99">
        <v>3245.52</v>
      </c>
      <c r="G20" s="99">
        <v>535.93</v>
      </c>
      <c r="H20" s="99">
        <v>2709.59</v>
      </c>
      <c r="I20" s="99">
        <v>0</v>
      </c>
      <c r="J20" s="82">
        <v>0</v>
      </c>
      <c r="K20" s="83">
        <v>0</v>
      </c>
      <c r="L20" s="99">
        <v>0</v>
      </c>
      <c r="M20" s="82">
        <v>0</v>
      </c>
      <c r="N20" s="83">
        <f t="shared" si="0"/>
        <v>0</v>
      </c>
      <c r="O20" s="99">
        <v>0</v>
      </c>
      <c r="P20" s="99">
        <v>0</v>
      </c>
      <c r="Q20" s="99">
        <v>0</v>
      </c>
      <c r="R20" s="82">
        <v>0</v>
      </c>
      <c r="S20" s="83">
        <v>0</v>
      </c>
      <c r="T20" s="82">
        <v>0</v>
      </c>
    </row>
    <row r="21" spans="1:20" ht="19.5" customHeight="1">
      <c r="A21" s="81" t="s">
        <v>38</v>
      </c>
      <c r="B21" s="81" t="s">
        <v>38</v>
      </c>
      <c r="C21" s="81" t="s">
        <v>38</v>
      </c>
      <c r="D21" s="81" t="s">
        <v>38</v>
      </c>
      <c r="E21" s="81" t="s">
        <v>107</v>
      </c>
      <c r="F21" s="99">
        <v>3245.52</v>
      </c>
      <c r="G21" s="99">
        <v>535.93</v>
      </c>
      <c r="H21" s="99">
        <v>2709.59</v>
      </c>
      <c r="I21" s="99">
        <v>0</v>
      </c>
      <c r="J21" s="82">
        <v>0</v>
      </c>
      <c r="K21" s="83">
        <v>0</v>
      </c>
      <c r="L21" s="99">
        <v>0</v>
      </c>
      <c r="M21" s="82">
        <v>0</v>
      </c>
      <c r="N21" s="83">
        <f t="shared" si="0"/>
        <v>0</v>
      </c>
      <c r="O21" s="99">
        <v>0</v>
      </c>
      <c r="P21" s="99">
        <v>0</v>
      </c>
      <c r="Q21" s="99">
        <v>0</v>
      </c>
      <c r="R21" s="82">
        <v>0</v>
      </c>
      <c r="S21" s="83">
        <v>0</v>
      </c>
      <c r="T21" s="82">
        <v>0</v>
      </c>
    </row>
    <row r="22" spans="1:20" ht="19.5" customHeight="1">
      <c r="A22" s="81"/>
      <c r="B22" s="81"/>
      <c r="C22" s="81"/>
      <c r="D22" s="81"/>
      <c r="E22" s="81" t="s">
        <v>108</v>
      </c>
      <c r="F22" s="99"/>
      <c r="G22" s="99"/>
      <c r="H22" s="99"/>
      <c r="I22" s="99"/>
      <c r="J22" s="82"/>
      <c r="K22" s="83"/>
      <c r="L22" s="99"/>
      <c r="M22" s="82"/>
      <c r="N22" s="83"/>
      <c r="O22" s="99"/>
      <c r="P22" s="99"/>
      <c r="Q22" s="99"/>
      <c r="R22" s="82"/>
      <c r="S22" s="83"/>
      <c r="T22" s="82"/>
    </row>
    <row r="23" spans="1:20" ht="19.5" customHeight="1">
      <c r="A23" s="81" t="s">
        <v>83</v>
      </c>
      <c r="B23" s="81" t="s">
        <v>84</v>
      </c>
      <c r="C23" s="81" t="s">
        <v>85</v>
      </c>
      <c r="D23" s="81" t="s">
        <v>109</v>
      </c>
      <c r="E23" s="81" t="s">
        <v>87</v>
      </c>
      <c r="F23" s="99">
        <v>25.2</v>
      </c>
      <c r="G23" s="99">
        <v>0</v>
      </c>
      <c r="H23" s="99">
        <v>25.2</v>
      </c>
      <c r="I23" s="99">
        <v>0</v>
      </c>
      <c r="J23" s="82">
        <v>0</v>
      </c>
      <c r="K23" s="83">
        <v>0</v>
      </c>
      <c r="L23" s="99">
        <v>0</v>
      </c>
      <c r="M23" s="82">
        <v>0</v>
      </c>
      <c r="N23" s="83">
        <f aca="true" t="shared" si="1" ref="N23:N47">SUM(O23:R23)</f>
        <v>0</v>
      </c>
      <c r="O23" s="99">
        <v>0</v>
      </c>
      <c r="P23" s="99">
        <v>0</v>
      </c>
      <c r="Q23" s="99">
        <v>0</v>
      </c>
      <c r="R23" s="82">
        <v>0</v>
      </c>
      <c r="S23" s="83">
        <v>0</v>
      </c>
      <c r="T23" s="82">
        <v>0</v>
      </c>
    </row>
    <row r="24" spans="1:20" ht="19.5" customHeight="1">
      <c r="A24" s="81" t="s">
        <v>88</v>
      </c>
      <c r="B24" s="81" t="s">
        <v>89</v>
      </c>
      <c r="C24" s="81" t="s">
        <v>89</v>
      </c>
      <c r="D24" s="81" t="s">
        <v>109</v>
      </c>
      <c r="E24" s="81" t="s">
        <v>90</v>
      </c>
      <c r="F24" s="99">
        <v>51.26</v>
      </c>
      <c r="G24" s="99">
        <v>0</v>
      </c>
      <c r="H24" s="99">
        <v>51.26</v>
      </c>
      <c r="I24" s="99">
        <v>0</v>
      </c>
      <c r="J24" s="82">
        <v>0</v>
      </c>
      <c r="K24" s="83">
        <v>0</v>
      </c>
      <c r="L24" s="99">
        <v>0</v>
      </c>
      <c r="M24" s="82">
        <v>0</v>
      </c>
      <c r="N24" s="83">
        <f t="shared" si="1"/>
        <v>0</v>
      </c>
      <c r="O24" s="99">
        <v>0</v>
      </c>
      <c r="P24" s="99">
        <v>0</v>
      </c>
      <c r="Q24" s="99">
        <v>0</v>
      </c>
      <c r="R24" s="82">
        <v>0</v>
      </c>
      <c r="S24" s="83">
        <v>0</v>
      </c>
      <c r="T24" s="82">
        <v>0</v>
      </c>
    </row>
    <row r="25" spans="1:20" ht="19.5" customHeight="1">
      <c r="A25" s="81" t="s">
        <v>91</v>
      </c>
      <c r="B25" s="81" t="s">
        <v>92</v>
      </c>
      <c r="C25" s="81" t="s">
        <v>93</v>
      </c>
      <c r="D25" s="81" t="s">
        <v>109</v>
      </c>
      <c r="E25" s="81" t="s">
        <v>94</v>
      </c>
      <c r="F25" s="99">
        <v>36.75</v>
      </c>
      <c r="G25" s="99">
        <v>0</v>
      </c>
      <c r="H25" s="99">
        <v>36.75</v>
      </c>
      <c r="I25" s="99">
        <v>0</v>
      </c>
      <c r="J25" s="82">
        <v>0</v>
      </c>
      <c r="K25" s="83">
        <v>0</v>
      </c>
      <c r="L25" s="99">
        <v>0</v>
      </c>
      <c r="M25" s="82">
        <v>0</v>
      </c>
      <c r="N25" s="83">
        <f t="shared" si="1"/>
        <v>0</v>
      </c>
      <c r="O25" s="99">
        <v>0</v>
      </c>
      <c r="P25" s="99">
        <v>0</v>
      </c>
      <c r="Q25" s="99">
        <v>0</v>
      </c>
      <c r="R25" s="82">
        <v>0</v>
      </c>
      <c r="S25" s="83">
        <v>0</v>
      </c>
      <c r="T25" s="82">
        <v>0</v>
      </c>
    </row>
    <row r="26" spans="1:20" ht="19.5" customHeight="1">
      <c r="A26" s="81" t="s">
        <v>91</v>
      </c>
      <c r="B26" s="81" t="s">
        <v>92</v>
      </c>
      <c r="C26" s="81" t="s">
        <v>85</v>
      </c>
      <c r="D26" s="81" t="s">
        <v>109</v>
      </c>
      <c r="E26" s="81" t="s">
        <v>95</v>
      </c>
      <c r="F26" s="99">
        <v>9.02</v>
      </c>
      <c r="G26" s="99">
        <v>0</v>
      </c>
      <c r="H26" s="99">
        <v>9.02</v>
      </c>
      <c r="I26" s="99">
        <v>0</v>
      </c>
      <c r="J26" s="82">
        <v>0</v>
      </c>
      <c r="K26" s="83">
        <v>0</v>
      </c>
      <c r="L26" s="99">
        <v>0</v>
      </c>
      <c r="M26" s="82">
        <v>0</v>
      </c>
      <c r="N26" s="83">
        <f t="shared" si="1"/>
        <v>0</v>
      </c>
      <c r="O26" s="99">
        <v>0</v>
      </c>
      <c r="P26" s="99">
        <v>0</v>
      </c>
      <c r="Q26" s="99">
        <v>0</v>
      </c>
      <c r="R26" s="82">
        <v>0</v>
      </c>
      <c r="S26" s="83">
        <v>0</v>
      </c>
      <c r="T26" s="82">
        <v>0</v>
      </c>
    </row>
    <row r="27" spans="1:20" ht="19.5" customHeight="1">
      <c r="A27" s="81" t="s">
        <v>91</v>
      </c>
      <c r="B27" s="81" t="s">
        <v>96</v>
      </c>
      <c r="C27" s="81" t="s">
        <v>100</v>
      </c>
      <c r="D27" s="81" t="s">
        <v>109</v>
      </c>
      <c r="E27" s="81" t="s">
        <v>101</v>
      </c>
      <c r="F27" s="99">
        <v>759.42</v>
      </c>
      <c r="G27" s="99">
        <v>535.93</v>
      </c>
      <c r="H27" s="99">
        <v>223.49</v>
      </c>
      <c r="I27" s="99">
        <v>0</v>
      </c>
      <c r="J27" s="82">
        <v>0</v>
      </c>
      <c r="K27" s="83">
        <v>0</v>
      </c>
      <c r="L27" s="99">
        <v>0</v>
      </c>
      <c r="M27" s="82">
        <v>0</v>
      </c>
      <c r="N27" s="83">
        <f t="shared" si="1"/>
        <v>0</v>
      </c>
      <c r="O27" s="99">
        <v>0</v>
      </c>
      <c r="P27" s="99">
        <v>0</v>
      </c>
      <c r="Q27" s="99">
        <v>0</v>
      </c>
      <c r="R27" s="82">
        <v>0</v>
      </c>
      <c r="S27" s="83">
        <v>0</v>
      </c>
      <c r="T27" s="82">
        <v>0</v>
      </c>
    </row>
    <row r="28" spans="1:20" ht="19.5" customHeight="1">
      <c r="A28" s="81" t="s">
        <v>91</v>
      </c>
      <c r="B28" s="81" t="s">
        <v>96</v>
      </c>
      <c r="C28" s="81" t="s">
        <v>110</v>
      </c>
      <c r="D28" s="81" t="s">
        <v>109</v>
      </c>
      <c r="E28" s="81" t="s">
        <v>111</v>
      </c>
      <c r="F28" s="99">
        <v>783.96</v>
      </c>
      <c r="G28" s="99">
        <v>0</v>
      </c>
      <c r="H28" s="99">
        <v>783.96</v>
      </c>
      <c r="I28" s="99">
        <v>0</v>
      </c>
      <c r="J28" s="82">
        <v>0</v>
      </c>
      <c r="K28" s="83">
        <v>0</v>
      </c>
      <c r="L28" s="99">
        <v>0</v>
      </c>
      <c r="M28" s="82">
        <v>0</v>
      </c>
      <c r="N28" s="83">
        <f t="shared" si="1"/>
        <v>0</v>
      </c>
      <c r="O28" s="99">
        <v>0</v>
      </c>
      <c r="P28" s="99">
        <v>0</v>
      </c>
      <c r="Q28" s="99">
        <v>0</v>
      </c>
      <c r="R28" s="82">
        <v>0</v>
      </c>
      <c r="S28" s="83">
        <v>0</v>
      </c>
      <c r="T28" s="82">
        <v>0</v>
      </c>
    </row>
    <row r="29" spans="1:20" ht="19.5" customHeight="1">
      <c r="A29" s="81" t="s">
        <v>103</v>
      </c>
      <c r="B29" s="81" t="s">
        <v>98</v>
      </c>
      <c r="C29" s="81" t="s">
        <v>93</v>
      </c>
      <c r="D29" s="81" t="s">
        <v>109</v>
      </c>
      <c r="E29" s="81" t="s">
        <v>104</v>
      </c>
      <c r="F29" s="99">
        <v>49</v>
      </c>
      <c r="G29" s="99">
        <v>0</v>
      </c>
      <c r="H29" s="99">
        <v>49</v>
      </c>
      <c r="I29" s="99">
        <v>0</v>
      </c>
      <c r="J29" s="82">
        <v>0</v>
      </c>
      <c r="K29" s="83">
        <v>0</v>
      </c>
      <c r="L29" s="99">
        <v>0</v>
      </c>
      <c r="M29" s="82">
        <v>0</v>
      </c>
      <c r="N29" s="83">
        <f t="shared" si="1"/>
        <v>0</v>
      </c>
      <c r="O29" s="99">
        <v>0</v>
      </c>
      <c r="P29" s="99">
        <v>0</v>
      </c>
      <c r="Q29" s="99">
        <v>0</v>
      </c>
      <c r="R29" s="82">
        <v>0</v>
      </c>
      <c r="S29" s="83">
        <v>0</v>
      </c>
      <c r="T29" s="82">
        <v>0</v>
      </c>
    </row>
    <row r="30" spans="1:20" ht="19.5" customHeight="1">
      <c r="A30" s="81" t="s">
        <v>103</v>
      </c>
      <c r="B30" s="81" t="s">
        <v>98</v>
      </c>
      <c r="C30" s="81" t="s">
        <v>85</v>
      </c>
      <c r="D30" s="81" t="s">
        <v>109</v>
      </c>
      <c r="E30" s="81" t="s">
        <v>105</v>
      </c>
      <c r="F30" s="99">
        <v>30.91</v>
      </c>
      <c r="G30" s="99">
        <v>0</v>
      </c>
      <c r="H30" s="99">
        <v>30.91</v>
      </c>
      <c r="I30" s="99">
        <v>0</v>
      </c>
      <c r="J30" s="82">
        <v>0</v>
      </c>
      <c r="K30" s="83">
        <v>0</v>
      </c>
      <c r="L30" s="99">
        <v>0</v>
      </c>
      <c r="M30" s="82">
        <v>0</v>
      </c>
      <c r="N30" s="83">
        <f t="shared" si="1"/>
        <v>0</v>
      </c>
      <c r="O30" s="99">
        <v>0</v>
      </c>
      <c r="P30" s="99">
        <v>0</v>
      </c>
      <c r="Q30" s="99">
        <v>0</v>
      </c>
      <c r="R30" s="82">
        <v>0</v>
      </c>
      <c r="S30" s="83">
        <v>0</v>
      </c>
      <c r="T30" s="82">
        <v>0</v>
      </c>
    </row>
    <row r="31" spans="1:20" ht="19.5" customHeight="1">
      <c r="A31" s="81" t="s">
        <v>38</v>
      </c>
      <c r="B31" s="81" t="s">
        <v>38</v>
      </c>
      <c r="C31" s="81" t="s">
        <v>38</v>
      </c>
      <c r="D31" s="81" t="s">
        <v>38</v>
      </c>
      <c r="E31" s="81" t="s">
        <v>112</v>
      </c>
      <c r="F31" s="99">
        <v>743.35</v>
      </c>
      <c r="G31" s="99">
        <v>28.61</v>
      </c>
      <c r="H31" s="99">
        <v>714.74</v>
      </c>
      <c r="I31" s="99">
        <v>0</v>
      </c>
      <c r="J31" s="82">
        <v>0</v>
      </c>
      <c r="K31" s="83">
        <v>0</v>
      </c>
      <c r="L31" s="99">
        <v>0</v>
      </c>
      <c r="M31" s="82">
        <v>0</v>
      </c>
      <c r="N31" s="83">
        <f t="shared" si="1"/>
        <v>0</v>
      </c>
      <c r="O31" s="99">
        <v>0</v>
      </c>
      <c r="P31" s="99">
        <v>0</v>
      </c>
      <c r="Q31" s="99">
        <v>0</v>
      </c>
      <c r="R31" s="82">
        <v>0</v>
      </c>
      <c r="S31" s="83">
        <v>0</v>
      </c>
      <c r="T31" s="82">
        <v>0</v>
      </c>
    </row>
    <row r="32" spans="1:20" ht="19.5" customHeight="1">
      <c r="A32" s="81" t="s">
        <v>38</v>
      </c>
      <c r="B32" s="81" t="s">
        <v>38</v>
      </c>
      <c r="C32" s="81" t="s">
        <v>38</v>
      </c>
      <c r="D32" s="81" t="s">
        <v>38</v>
      </c>
      <c r="E32" s="81" t="s">
        <v>113</v>
      </c>
      <c r="F32" s="99">
        <v>373.54</v>
      </c>
      <c r="G32" s="99">
        <v>0</v>
      </c>
      <c r="H32" s="99">
        <v>373.54</v>
      </c>
      <c r="I32" s="99">
        <v>0</v>
      </c>
      <c r="J32" s="82">
        <v>0</v>
      </c>
      <c r="K32" s="83">
        <v>0</v>
      </c>
      <c r="L32" s="99">
        <v>0</v>
      </c>
      <c r="M32" s="82">
        <v>0</v>
      </c>
      <c r="N32" s="83">
        <f t="shared" si="1"/>
        <v>0</v>
      </c>
      <c r="O32" s="99">
        <v>0</v>
      </c>
      <c r="P32" s="99">
        <v>0</v>
      </c>
      <c r="Q32" s="99">
        <v>0</v>
      </c>
      <c r="R32" s="82">
        <v>0</v>
      </c>
      <c r="S32" s="83">
        <v>0</v>
      </c>
      <c r="T32" s="82">
        <v>0</v>
      </c>
    </row>
    <row r="33" spans="1:20" ht="19.5" customHeight="1">
      <c r="A33" s="81" t="s">
        <v>83</v>
      </c>
      <c r="B33" s="81" t="s">
        <v>84</v>
      </c>
      <c r="C33" s="81" t="s">
        <v>85</v>
      </c>
      <c r="D33" s="81" t="s">
        <v>114</v>
      </c>
      <c r="E33" s="81" t="s">
        <v>87</v>
      </c>
      <c r="F33" s="99">
        <v>12</v>
      </c>
      <c r="G33" s="99">
        <v>0</v>
      </c>
      <c r="H33" s="99">
        <v>12</v>
      </c>
      <c r="I33" s="99">
        <v>0</v>
      </c>
      <c r="J33" s="82">
        <v>0</v>
      </c>
      <c r="K33" s="83">
        <v>0</v>
      </c>
      <c r="L33" s="99">
        <v>0</v>
      </c>
      <c r="M33" s="82">
        <v>0</v>
      </c>
      <c r="N33" s="83">
        <f t="shared" si="1"/>
        <v>0</v>
      </c>
      <c r="O33" s="99">
        <v>0</v>
      </c>
      <c r="P33" s="99">
        <v>0</v>
      </c>
      <c r="Q33" s="99">
        <v>0</v>
      </c>
      <c r="R33" s="82">
        <v>0</v>
      </c>
      <c r="S33" s="83">
        <v>0</v>
      </c>
      <c r="T33" s="82">
        <v>0</v>
      </c>
    </row>
    <row r="34" spans="1:20" ht="19.5" customHeight="1">
      <c r="A34" s="81" t="s">
        <v>88</v>
      </c>
      <c r="B34" s="81" t="s">
        <v>89</v>
      </c>
      <c r="C34" s="81" t="s">
        <v>89</v>
      </c>
      <c r="D34" s="81" t="s">
        <v>114</v>
      </c>
      <c r="E34" s="81" t="s">
        <v>90</v>
      </c>
      <c r="F34" s="99">
        <v>21.28</v>
      </c>
      <c r="G34" s="99">
        <v>0</v>
      </c>
      <c r="H34" s="99">
        <v>21.28</v>
      </c>
      <c r="I34" s="99">
        <v>0</v>
      </c>
      <c r="J34" s="82">
        <v>0</v>
      </c>
      <c r="K34" s="83">
        <v>0</v>
      </c>
      <c r="L34" s="99">
        <v>0</v>
      </c>
      <c r="M34" s="82">
        <v>0</v>
      </c>
      <c r="N34" s="83">
        <f t="shared" si="1"/>
        <v>0</v>
      </c>
      <c r="O34" s="99">
        <v>0</v>
      </c>
      <c r="P34" s="99">
        <v>0</v>
      </c>
      <c r="Q34" s="99">
        <v>0</v>
      </c>
      <c r="R34" s="82">
        <v>0</v>
      </c>
      <c r="S34" s="83">
        <v>0</v>
      </c>
      <c r="T34" s="82">
        <v>0</v>
      </c>
    </row>
    <row r="35" spans="1:20" ht="19.5" customHeight="1">
      <c r="A35" s="81" t="s">
        <v>88</v>
      </c>
      <c r="B35" s="81" t="s">
        <v>89</v>
      </c>
      <c r="C35" s="81" t="s">
        <v>110</v>
      </c>
      <c r="D35" s="81" t="s">
        <v>114</v>
      </c>
      <c r="E35" s="81" t="s">
        <v>115</v>
      </c>
      <c r="F35" s="99">
        <v>10.64</v>
      </c>
      <c r="G35" s="99">
        <v>0</v>
      </c>
      <c r="H35" s="99">
        <v>10.64</v>
      </c>
      <c r="I35" s="99">
        <v>0</v>
      </c>
      <c r="J35" s="82">
        <v>0</v>
      </c>
      <c r="K35" s="83">
        <v>0</v>
      </c>
      <c r="L35" s="99">
        <v>0</v>
      </c>
      <c r="M35" s="82">
        <v>0</v>
      </c>
      <c r="N35" s="83">
        <f t="shared" si="1"/>
        <v>0</v>
      </c>
      <c r="O35" s="99">
        <v>0</v>
      </c>
      <c r="P35" s="99">
        <v>0</v>
      </c>
      <c r="Q35" s="99">
        <v>0</v>
      </c>
      <c r="R35" s="82">
        <v>0</v>
      </c>
      <c r="S35" s="83">
        <v>0</v>
      </c>
      <c r="T35" s="82">
        <v>0</v>
      </c>
    </row>
    <row r="36" spans="1:20" ht="19.5" customHeight="1">
      <c r="A36" s="81" t="s">
        <v>91</v>
      </c>
      <c r="B36" s="81" t="s">
        <v>92</v>
      </c>
      <c r="C36" s="81" t="s">
        <v>98</v>
      </c>
      <c r="D36" s="81" t="s">
        <v>114</v>
      </c>
      <c r="E36" s="81" t="s">
        <v>116</v>
      </c>
      <c r="F36" s="99">
        <v>19.72</v>
      </c>
      <c r="G36" s="99">
        <v>0</v>
      </c>
      <c r="H36" s="99">
        <v>19.72</v>
      </c>
      <c r="I36" s="99">
        <v>0</v>
      </c>
      <c r="J36" s="82">
        <v>0</v>
      </c>
      <c r="K36" s="83">
        <v>0</v>
      </c>
      <c r="L36" s="99">
        <v>0</v>
      </c>
      <c r="M36" s="82">
        <v>0</v>
      </c>
      <c r="N36" s="83">
        <f t="shared" si="1"/>
        <v>0</v>
      </c>
      <c r="O36" s="99">
        <v>0</v>
      </c>
      <c r="P36" s="99">
        <v>0</v>
      </c>
      <c r="Q36" s="99">
        <v>0</v>
      </c>
      <c r="R36" s="82">
        <v>0</v>
      </c>
      <c r="S36" s="83">
        <v>0</v>
      </c>
      <c r="T36" s="82">
        <v>0</v>
      </c>
    </row>
    <row r="37" spans="1:20" ht="19.5" customHeight="1">
      <c r="A37" s="81" t="s">
        <v>91</v>
      </c>
      <c r="B37" s="81" t="s">
        <v>96</v>
      </c>
      <c r="C37" s="81" t="s">
        <v>100</v>
      </c>
      <c r="D37" s="81" t="s">
        <v>114</v>
      </c>
      <c r="E37" s="81" t="s">
        <v>101</v>
      </c>
      <c r="F37" s="99">
        <v>55</v>
      </c>
      <c r="G37" s="99">
        <v>0</v>
      </c>
      <c r="H37" s="99">
        <v>55</v>
      </c>
      <c r="I37" s="99">
        <v>0</v>
      </c>
      <c r="J37" s="82">
        <v>0</v>
      </c>
      <c r="K37" s="83">
        <v>0</v>
      </c>
      <c r="L37" s="99">
        <v>0</v>
      </c>
      <c r="M37" s="82">
        <v>0</v>
      </c>
      <c r="N37" s="83">
        <f t="shared" si="1"/>
        <v>0</v>
      </c>
      <c r="O37" s="99">
        <v>0</v>
      </c>
      <c r="P37" s="99">
        <v>0</v>
      </c>
      <c r="Q37" s="99">
        <v>0</v>
      </c>
      <c r="R37" s="82">
        <v>0</v>
      </c>
      <c r="S37" s="83">
        <v>0</v>
      </c>
      <c r="T37" s="82">
        <v>0</v>
      </c>
    </row>
    <row r="38" spans="1:20" ht="19.5" customHeight="1">
      <c r="A38" s="81" t="s">
        <v>91</v>
      </c>
      <c r="B38" s="81" t="s">
        <v>96</v>
      </c>
      <c r="C38" s="81" t="s">
        <v>89</v>
      </c>
      <c r="D38" s="81" t="s">
        <v>114</v>
      </c>
      <c r="E38" s="81" t="s">
        <v>102</v>
      </c>
      <c r="F38" s="99">
        <v>61</v>
      </c>
      <c r="G38" s="99">
        <v>0</v>
      </c>
      <c r="H38" s="99">
        <v>61</v>
      </c>
      <c r="I38" s="99">
        <v>0</v>
      </c>
      <c r="J38" s="82">
        <v>0</v>
      </c>
      <c r="K38" s="83">
        <v>0</v>
      </c>
      <c r="L38" s="99">
        <v>0</v>
      </c>
      <c r="M38" s="82">
        <v>0</v>
      </c>
      <c r="N38" s="83">
        <f t="shared" si="1"/>
        <v>0</v>
      </c>
      <c r="O38" s="99">
        <v>0</v>
      </c>
      <c r="P38" s="99">
        <v>0</v>
      </c>
      <c r="Q38" s="99">
        <v>0</v>
      </c>
      <c r="R38" s="82">
        <v>0</v>
      </c>
      <c r="S38" s="83">
        <v>0</v>
      </c>
      <c r="T38" s="82">
        <v>0</v>
      </c>
    </row>
    <row r="39" spans="1:20" ht="19.5" customHeight="1">
      <c r="A39" s="81" t="s">
        <v>91</v>
      </c>
      <c r="B39" s="81" t="s">
        <v>96</v>
      </c>
      <c r="C39" s="81" t="s">
        <v>117</v>
      </c>
      <c r="D39" s="81" t="s">
        <v>114</v>
      </c>
      <c r="E39" s="81" t="s">
        <v>118</v>
      </c>
      <c r="F39" s="99">
        <v>177.63</v>
      </c>
      <c r="G39" s="99">
        <v>0</v>
      </c>
      <c r="H39" s="99">
        <v>177.63</v>
      </c>
      <c r="I39" s="99">
        <v>0</v>
      </c>
      <c r="J39" s="82">
        <v>0</v>
      </c>
      <c r="K39" s="83">
        <v>0</v>
      </c>
      <c r="L39" s="99">
        <v>0</v>
      </c>
      <c r="M39" s="82">
        <v>0</v>
      </c>
      <c r="N39" s="83">
        <f t="shared" si="1"/>
        <v>0</v>
      </c>
      <c r="O39" s="99">
        <v>0</v>
      </c>
      <c r="P39" s="99">
        <v>0</v>
      </c>
      <c r="Q39" s="99">
        <v>0</v>
      </c>
      <c r="R39" s="82">
        <v>0</v>
      </c>
      <c r="S39" s="83">
        <v>0</v>
      </c>
      <c r="T39" s="82">
        <v>0</v>
      </c>
    </row>
    <row r="40" spans="1:20" ht="19.5" customHeight="1">
      <c r="A40" s="81" t="s">
        <v>103</v>
      </c>
      <c r="B40" s="81" t="s">
        <v>98</v>
      </c>
      <c r="C40" s="81" t="s">
        <v>93</v>
      </c>
      <c r="D40" s="81" t="s">
        <v>114</v>
      </c>
      <c r="E40" s="81" t="s">
        <v>104</v>
      </c>
      <c r="F40" s="99">
        <v>16.27</v>
      </c>
      <c r="G40" s="99">
        <v>0</v>
      </c>
      <c r="H40" s="99">
        <v>16.27</v>
      </c>
      <c r="I40" s="99">
        <v>0</v>
      </c>
      <c r="J40" s="82">
        <v>0</v>
      </c>
      <c r="K40" s="83">
        <v>0</v>
      </c>
      <c r="L40" s="99">
        <v>0</v>
      </c>
      <c r="M40" s="82">
        <v>0</v>
      </c>
      <c r="N40" s="83">
        <f t="shared" si="1"/>
        <v>0</v>
      </c>
      <c r="O40" s="99">
        <v>0</v>
      </c>
      <c r="P40" s="99">
        <v>0</v>
      </c>
      <c r="Q40" s="99">
        <v>0</v>
      </c>
      <c r="R40" s="82">
        <v>0</v>
      </c>
      <c r="S40" s="83">
        <v>0</v>
      </c>
      <c r="T40" s="82">
        <v>0</v>
      </c>
    </row>
    <row r="41" spans="1:20" ht="19.5" customHeight="1">
      <c r="A41" s="81" t="s">
        <v>38</v>
      </c>
      <c r="B41" s="81" t="s">
        <v>38</v>
      </c>
      <c r="C41" s="81" t="s">
        <v>38</v>
      </c>
      <c r="D41" s="81" t="s">
        <v>38</v>
      </c>
      <c r="E41" s="81" t="s">
        <v>119</v>
      </c>
      <c r="F41" s="99">
        <v>369.81</v>
      </c>
      <c r="G41" s="99">
        <v>28.61</v>
      </c>
      <c r="H41" s="99">
        <v>341.2</v>
      </c>
      <c r="I41" s="99">
        <v>0</v>
      </c>
      <c r="J41" s="82">
        <v>0</v>
      </c>
      <c r="K41" s="83">
        <v>0</v>
      </c>
      <c r="L41" s="99">
        <v>0</v>
      </c>
      <c r="M41" s="82">
        <v>0</v>
      </c>
      <c r="N41" s="83">
        <f t="shared" si="1"/>
        <v>0</v>
      </c>
      <c r="O41" s="99">
        <v>0</v>
      </c>
      <c r="P41" s="99">
        <v>0</v>
      </c>
      <c r="Q41" s="99">
        <v>0</v>
      </c>
      <c r="R41" s="82">
        <v>0</v>
      </c>
      <c r="S41" s="83">
        <v>0</v>
      </c>
      <c r="T41" s="82">
        <v>0</v>
      </c>
    </row>
    <row r="42" spans="1:20" ht="19.5" customHeight="1">
      <c r="A42" s="81" t="s">
        <v>88</v>
      </c>
      <c r="B42" s="81" t="s">
        <v>89</v>
      </c>
      <c r="C42" s="81" t="s">
        <v>89</v>
      </c>
      <c r="D42" s="81" t="s">
        <v>120</v>
      </c>
      <c r="E42" s="81" t="s">
        <v>90</v>
      </c>
      <c r="F42" s="99">
        <v>17.78</v>
      </c>
      <c r="G42" s="99">
        <v>0</v>
      </c>
      <c r="H42" s="99">
        <v>17.78</v>
      </c>
      <c r="I42" s="99">
        <v>0</v>
      </c>
      <c r="J42" s="82">
        <v>0</v>
      </c>
      <c r="K42" s="83">
        <v>0</v>
      </c>
      <c r="L42" s="99">
        <v>0</v>
      </c>
      <c r="M42" s="82">
        <v>0</v>
      </c>
      <c r="N42" s="83">
        <f t="shared" si="1"/>
        <v>0</v>
      </c>
      <c r="O42" s="99">
        <v>0</v>
      </c>
      <c r="P42" s="99">
        <v>0</v>
      </c>
      <c r="Q42" s="99">
        <v>0</v>
      </c>
      <c r="R42" s="82">
        <v>0</v>
      </c>
      <c r="S42" s="83">
        <v>0</v>
      </c>
      <c r="T42" s="82">
        <v>0</v>
      </c>
    </row>
    <row r="43" spans="1:20" ht="19.5" customHeight="1">
      <c r="A43" s="81" t="s">
        <v>88</v>
      </c>
      <c r="B43" s="81" t="s">
        <v>89</v>
      </c>
      <c r="C43" s="81" t="s">
        <v>110</v>
      </c>
      <c r="D43" s="81" t="s">
        <v>120</v>
      </c>
      <c r="E43" s="81" t="s">
        <v>115</v>
      </c>
      <c r="F43" s="99">
        <v>8.89</v>
      </c>
      <c r="G43" s="99">
        <v>0</v>
      </c>
      <c r="H43" s="99">
        <v>8.89</v>
      </c>
      <c r="I43" s="99">
        <v>0</v>
      </c>
      <c r="J43" s="82">
        <v>0</v>
      </c>
      <c r="K43" s="83">
        <v>0</v>
      </c>
      <c r="L43" s="99">
        <v>0</v>
      </c>
      <c r="M43" s="82">
        <v>0</v>
      </c>
      <c r="N43" s="83">
        <f t="shared" si="1"/>
        <v>0</v>
      </c>
      <c r="O43" s="99">
        <v>0</v>
      </c>
      <c r="P43" s="99">
        <v>0</v>
      </c>
      <c r="Q43" s="99">
        <v>0</v>
      </c>
      <c r="R43" s="82">
        <v>0</v>
      </c>
      <c r="S43" s="83">
        <v>0</v>
      </c>
      <c r="T43" s="82">
        <v>0</v>
      </c>
    </row>
    <row r="44" spans="1:20" ht="19.5" customHeight="1">
      <c r="A44" s="81" t="s">
        <v>91</v>
      </c>
      <c r="B44" s="81" t="s">
        <v>92</v>
      </c>
      <c r="C44" s="81" t="s">
        <v>98</v>
      </c>
      <c r="D44" s="81" t="s">
        <v>120</v>
      </c>
      <c r="E44" s="81" t="s">
        <v>116</v>
      </c>
      <c r="F44" s="99">
        <v>10.01</v>
      </c>
      <c r="G44" s="99">
        <v>0</v>
      </c>
      <c r="H44" s="99">
        <v>10.01</v>
      </c>
      <c r="I44" s="99">
        <v>0</v>
      </c>
      <c r="J44" s="82">
        <v>0</v>
      </c>
      <c r="K44" s="83">
        <v>0</v>
      </c>
      <c r="L44" s="99">
        <v>0</v>
      </c>
      <c r="M44" s="82">
        <v>0</v>
      </c>
      <c r="N44" s="83">
        <f t="shared" si="1"/>
        <v>0</v>
      </c>
      <c r="O44" s="99">
        <v>0</v>
      </c>
      <c r="P44" s="99">
        <v>0</v>
      </c>
      <c r="Q44" s="99">
        <v>0</v>
      </c>
      <c r="R44" s="82">
        <v>0</v>
      </c>
      <c r="S44" s="83">
        <v>0</v>
      </c>
      <c r="T44" s="82">
        <v>0</v>
      </c>
    </row>
    <row r="45" spans="1:20" ht="19.5" customHeight="1">
      <c r="A45" s="81" t="s">
        <v>91</v>
      </c>
      <c r="B45" s="81" t="s">
        <v>96</v>
      </c>
      <c r="C45" s="81" t="s">
        <v>89</v>
      </c>
      <c r="D45" s="81" t="s">
        <v>120</v>
      </c>
      <c r="E45" s="81" t="s">
        <v>102</v>
      </c>
      <c r="F45" s="99">
        <v>172.46</v>
      </c>
      <c r="G45" s="99">
        <v>28.61</v>
      </c>
      <c r="H45" s="99">
        <v>143.85</v>
      </c>
      <c r="I45" s="99">
        <v>0</v>
      </c>
      <c r="J45" s="82">
        <v>0</v>
      </c>
      <c r="K45" s="83">
        <v>0</v>
      </c>
      <c r="L45" s="99">
        <v>0</v>
      </c>
      <c r="M45" s="82">
        <v>0</v>
      </c>
      <c r="N45" s="83">
        <f t="shared" si="1"/>
        <v>0</v>
      </c>
      <c r="O45" s="99">
        <v>0</v>
      </c>
      <c r="P45" s="99">
        <v>0</v>
      </c>
      <c r="Q45" s="99">
        <v>0</v>
      </c>
      <c r="R45" s="82">
        <v>0</v>
      </c>
      <c r="S45" s="83">
        <v>0</v>
      </c>
      <c r="T45" s="82">
        <v>0</v>
      </c>
    </row>
    <row r="46" spans="1:20" ht="19.5" customHeight="1">
      <c r="A46" s="81" t="s">
        <v>91</v>
      </c>
      <c r="B46" s="81" t="s">
        <v>96</v>
      </c>
      <c r="C46" s="81" t="s">
        <v>117</v>
      </c>
      <c r="D46" s="81" t="s">
        <v>120</v>
      </c>
      <c r="E46" s="81" t="s">
        <v>118</v>
      </c>
      <c r="F46" s="99">
        <v>147.33</v>
      </c>
      <c r="G46" s="99">
        <v>0</v>
      </c>
      <c r="H46" s="99">
        <v>147.33</v>
      </c>
      <c r="I46" s="99">
        <v>0</v>
      </c>
      <c r="J46" s="82">
        <v>0</v>
      </c>
      <c r="K46" s="83">
        <v>0</v>
      </c>
      <c r="L46" s="99">
        <v>0</v>
      </c>
      <c r="M46" s="82">
        <v>0</v>
      </c>
      <c r="N46" s="83">
        <f t="shared" si="1"/>
        <v>0</v>
      </c>
      <c r="O46" s="99">
        <v>0</v>
      </c>
      <c r="P46" s="99">
        <v>0</v>
      </c>
      <c r="Q46" s="99">
        <v>0</v>
      </c>
      <c r="R46" s="82">
        <v>0</v>
      </c>
      <c r="S46" s="83">
        <v>0</v>
      </c>
      <c r="T46" s="82">
        <v>0</v>
      </c>
    </row>
    <row r="47" spans="1:20" ht="19.5" customHeight="1">
      <c r="A47" s="81" t="s">
        <v>103</v>
      </c>
      <c r="B47" s="81" t="s">
        <v>98</v>
      </c>
      <c r="C47" s="81" t="s">
        <v>93</v>
      </c>
      <c r="D47" s="81" t="s">
        <v>120</v>
      </c>
      <c r="E47" s="81" t="s">
        <v>104</v>
      </c>
      <c r="F47" s="99">
        <v>13.34</v>
      </c>
      <c r="G47" s="99">
        <v>0</v>
      </c>
      <c r="H47" s="99">
        <v>13.34</v>
      </c>
      <c r="I47" s="99">
        <v>0</v>
      </c>
      <c r="J47" s="82">
        <v>0</v>
      </c>
      <c r="K47" s="83">
        <v>0</v>
      </c>
      <c r="L47" s="99">
        <v>0</v>
      </c>
      <c r="M47" s="82">
        <v>0</v>
      </c>
      <c r="N47" s="83">
        <f t="shared" si="1"/>
        <v>0</v>
      </c>
      <c r="O47" s="99">
        <v>0</v>
      </c>
      <c r="P47" s="99">
        <v>0</v>
      </c>
      <c r="Q47" s="99">
        <v>0</v>
      </c>
      <c r="R47" s="82">
        <v>0</v>
      </c>
      <c r="S47" s="83">
        <v>0</v>
      </c>
      <c r="T47" s="82">
        <v>0</v>
      </c>
    </row>
  </sheetData>
  <sheetProtection/>
  <mergeCells count="22">
    <mergeCell ref="A2:T2"/>
    <mergeCell ref="A4:E4"/>
    <mergeCell ref="K4:L4"/>
    <mergeCell ref="N4:R4"/>
    <mergeCell ref="A5:C5"/>
    <mergeCell ref="D5:D6"/>
    <mergeCell ref="E5:E6"/>
    <mergeCell ref="F4:F6"/>
    <mergeCell ref="G4:G6"/>
    <mergeCell ref="H4:H6"/>
    <mergeCell ref="I4:I6"/>
    <mergeCell ref="J4:J6"/>
    <mergeCell ref="K5:K6"/>
    <mergeCell ref="L5:L6"/>
    <mergeCell ref="M4:M6"/>
    <mergeCell ref="N5:N6"/>
    <mergeCell ref="O5:O6"/>
    <mergeCell ref="P5:P6"/>
    <mergeCell ref="Q5:Q6"/>
    <mergeCell ref="R5:R6"/>
    <mergeCell ref="S4:S6"/>
    <mergeCell ref="T4:T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scale="68"/>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47"/>
  <sheetViews>
    <sheetView showGridLines="0" showZeros="0" zoomScale="55" zoomScaleNormal="55" workbookViewId="0" topLeftCell="A1">
      <selection activeCell="A3" sqref="A3"/>
    </sheetView>
  </sheetViews>
  <sheetFormatPr defaultColWidth="9.33203125" defaultRowHeight="11.25"/>
  <cols>
    <col min="1" max="1" width="5" style="0" customWidth="1"/>
    <col min="2" max="3" width="3.66015625" style="0" customWidth="1"/>
    <col min="4" max="4" width="10.16015625" style="0" customWidth="1"/>
    <col min="5" max="5" width="50.83203125" style="0" customWidth="1"/>
    <col min="6" max="10" width="14.5" style="0" customWidth="1"/>
    <col min="11" max="12" width="10.66015625" style="0" customWidth="1"/>
  </cols>
  <sheetData>
    <row r="1" spans="1:10" ht="19.5" customHeight="1">
      <c r="A1" s="84"/>
      <c r="B1" s="204"/>
      <c r="C1" s="204"/>
      <c r="D1" s="204"/>
      <c r="E1" s="204"/>
      <c r="F1" s="204"/>
      <c r="G1" s="204"/>
      <c r="H1" s="204"/>
      <c r="I1" s="204"/>
      <c r="J1" s="217" t="s">
        <v>121</v>
      </c>
    </row>
    <row r="2" spans="1:10" ht="19.5" customHeight="1">
      <c r="A2" s="62" t="s">
        <v>122</v>
      </c>
      <c r="B2" s="62"/>
      <c r="C2" s="62"/>
      <c r="D2" s="62"/>
      <c r="E2" s="62"/>
      <c r="F2" s="62"/>
      <c r="G2" s="62"/>
      <c r="H2" s="62"/>
      <c r="I2" s="62"/>
      <c r="J2" s="62"/>
    </row>
    <row r="3" spans="1:10" ht="19.5" customHeight="1">
      <c r="A3" s="175" t="s">
        <v>0</v>
      </c>
      <c r="B3" s="175"/>
      <c r="C3" s="175"/>
      <c r="D3" s="175"/>
      <c r="E3" s="175"/>
      <c r="F3" s="205"/>
      <c r="G3" s="205"/>
      <c r="H3" s="205"/>
      <c r="I3" s="205"/>
      <c r="J3" s="65" t="s">
        <v>5</v>
      </c>
    </row>
    <row r="4" spans="1:10" ht="19.5" customHeight="1">
      <c r="A4" s="176" t="s">
        <v>57</v>
      </c>
      <c r="B4" s="178"/>
      <c r="C4" s="178"/>
      <c r="D4" s="178"/>
      <c r="E4" s="177"/>
      <c r="F4" s="206" t="s">
        <v>58</v>
      </c>
      <c r="G4" s="207" t="s">
        <v>123</v>
      </c>
      <c r="H4" s="208" t="s">
        <v>124</v>
      </c>
      <c r="I4" s="208" t="s">
        <v>125</v>
      </c>
      <c r="J4" s="213" t="s">
        <v>126</v>
      </c>
    </row>
    <row r="5" spans="1:10" ht="19.5" customHeight="1">
      <c r="A5" s="176" t="s">
        <v>68</v>
      </c>
      <c r="B5" s="178"/>
      <c r="C5" s="177"/>
      <c r="D5" s="209" t="s">
        <v>69</v>
      </c>
      <c r="E5" s="210" t="s">
        <v>127</v>
      </c>
      <c r="F5" s="207"/>
      <c r="G5" s="207"/>
      <c r="H5" s="208"/>
      <c r="I5" s="208"/>
      <c r="J5" s="213"/>
    </row>
    <row r="6" spans="1:10" ht="15" customHeight="1">
      <c r="A6" s="211" t="s">
        <v>78</v>
      </c>
      <c r="B6" s="211" t="s">
        <v>79</v>
      </c>
      <c r="C6" s="212" t="s">
        <v>80</v>
      </c>
      <c r="D6" s="213"/>
      <c r="E6" s="214"/>
      <c r="F6" s="207"/>
      <c r="G6" s="207"/>
      <c r="H6" s="208"/>
      <c r="I6" s="208"/>
      <c r="J6" s="213"/>
    </row>
    <row r="7" spans="1:10" ht="19.5" customHeight="1">
      <c r="A7" s="215" t="s">
        <v>38</v>
      </c>
      <c r="B7" s="215" t="s">
        <v>38</v>
      </c>
      <c r="C7" s="215" t="s">
        <v>38</v>
      </c>
      <c r="D7" s="216" t="s">
        <v>38</v>
      </c>
      <c r="E7" s="216" t="s">
        <v>58</v>
      </c>
      <c r="F7" s="193">
        <f aca="true" t="shared" si="0" ref="F7:F21">SUM(G7:J7)</f>
        <v>13264.289999999999</v>
      </c>
      <c r="G7" s="193">
        <v>2342.72</v>
      </c>
      <c r="H7" s="193">
        <v>10921.57</v>
      </c>
      <c r="I7" s="193">
        <v>0</v>
      </c>
      <c r="J7" s="218">
        <v>0</v>
      </c>
    </row>
    <row r="8" spans="1:10" ht="19.5" customHeight="1">
      <c r="A8" s="215" t="s">
        <v>38</v>
      </c>
      <c r="B8" s="215" t="s">
        <v>38</v>
      </c>
      <c r="C8" s="215" t="s">
        <v>38</v>
      </c>
      <c r="D8" s="216" t="s">
        <v>38</v>
      </c>
      <c r="E8" s="216" t="s">
        <v>81</v>
      </c>
      <c r="F8" s="193">
        <f t="shared" si="0"/>
        <v>9275.42</v>
      </c>
      <c r="G8" s="193">
        <v>1159.24</v>
      </c>
      <c r="H8" s="193">
        <v>8116.18</v>
      </c>
      <c r="I8" s="193">
        <v>0</v>
      </c>
      <c r="J8" s="218">
        <v>0</v>
      </c>
    </row>
    <row r="9" spans="1:10" ht="19.5" customHeight="1">
      <c r="A9" s="215" t="s">
        <v>38</v>
      </c>
      <c r="B9" s="215" t="s">
        <v>38</v>
      </c>
      <c r="C9" s="215" t="s">
        <v>38</v>
      </c>
      <c r="D9" s="216" t="s">
        <v>38</v>
      </c>
      <c r="E9" s="216" t="s">
        <v>82</v>
      </c>
      <c r="F9" s="193">
        <f t="shared" si="0"/>
        <v>9275.42</v>
      </c>
      <c r="G9" s="193">
        <v>1159.24</v>
      </c>
      <c r="H9" s="193">
        <v>8116.18</v>
      </c>
      <c r="I9" s="193">
        <v>0</v>
      </c>
      <c r="J9" s="218">
        <v>0</v>
      </c>
    </row>
    <row r="10" spans="1:10" ht="19.5" customHeight="1">
      <c r="A10" s="215" t="s">
        <v>83</v>
      </c>
      <c r="B10" s="215" t="s">
        <v>84</v>
      </c>
      <c r="C10" s="215" t="s">
        <v>85</v>
      </c>
      <c r="D10" s="216" t="s">
        <v>86</v>
      </c>
      <c r="E10" s="216" t="s">
        <v>87</v>
      </c>
      <c r="F10" s="193">
        <f t="shared" si="0"/>
        <v>86</v>
      </c>
      <c r="G10" s="193">
        <v>86</v>
      </c>
      <c r="H10" s="193">
        <v>0</v>
      </c>
      <c r="I10" s="193">
        <v>0</v>
      </c>
      <c r="J10" s="218">
        <v>0</v>
      </c>
    </row>
    <row r="11" spans="1:10" ht="19.5" customHeight="1">
      <c r="A11" s="215" t="s">
        <v>88</v>
      </c>
      <c r="B11" s="215" t="s">
        <v>89</v>
      </c>
      <c r="C11" s="215" t="s">
        <v>89</v>
      </c>
      <c r="D11" s="216" t="s">
        <v>86</v>
      </c>
      <c r="E11" s="216" t="s">
        <v>90</v>
      </c>
      <c r="F11" s="193">
        <f t="shared" si="0"/>
        <v>67.76</v>
      </c>
      <c r="G11" s="193">
        <v>67.76</v>
      </c>
      <c r="H11" s="193">
        <v>0</v>
      </c>
      <c r="I11" s="193">
        <v>0</v>
      </c>
      <c r="J11" s="218">
        <v>0</v>
      </c>
    </row>
    <row r="12" spans="1:10" ht="19.5" customHeight="1">
      <c r="A12" s="215" t="s">
        <v>91</v>
      </c>
      <c r="B12" s="215" t="s">
        <v>92</v>
      </c>
      <c r="C12" s="215" t="s">
        <v>93</v>
      </c>
      <c r="D12" s="216" t="s">
        <v>86</v>
      </c>
      <c r="E12" s="216" t="s">
        <v>94</v>
      </c>
      <c r="F12" s="193">
        <f t="shared" si="0"/>
        <v>45.67</v>
      </c>
      <c r="G12" s="193">
        <v>45.67</v>
      </c>
      <c r="H12" s="193">
        <v>0</v>
      </c>
      <c r="I12" s="193">
        <v>0</v>
      </c>
      <c r="J12" s="218">
        <v>0</v>
      </c>
    </row>
    <row r="13" spans="1:10" ht="19.5" customHeight="1">
      <c r="A13" s="215" t="s">
        <v>91</v>
      </c>
      <c r="B13" s="215" t="s">
        <v>92</v>
      </c>
      <c r="C13" s="215" t="s">
        <v>85</v>
      </c>
      <c r="D13" s="216" t="s">
        <v>86</v>
      </c>
      <c r="E13" s="216" t="s">
        <v>95</v>
      </c>
      <c r="F13" s="193">
        <f t="shared" si="0"/>
        <v>7.91</v>
      </c>
      <c r="G13" s="193">
        <v>7.91</v>
      </c>
      <c r="H13" s="193">
        <v>0</v>
      </c>
      <c r="I13" s="193">
        <v>0</v>
      </c>
      <c r="J13" s="218">
        <v>0</v>
      </c>
    </row>
    <row r="14" spans="1:10" ht="19.5" customHeight="1">
      <c r="A14" s="215" t="s">
        <v>91</v>
      </c>
      <c r="B14" s="215" t="s">
        <v>96</v>
      </c>
      <c r="C14" s="215" t="s">
        <v>93</v>
      </c>
      <c r="D14" s="216" t="s">
        <v>86</v>
      </c>
      <c r="E14" s="216" t="s">
        <v>97</v>
      </c>
      <c r="F14" s="193">
        <f t="shared" si="0"/>
        <v>874.67</v>
      </c>
      <c r="G14" s="193">
        <v>874.67</v>
      </c>
      <c r="H14" s="193">
        <v>0</v>
      </c>
      <c r="I14" s="193">
        <v>0</v>
      </c>
      <c r="J14" s="218">
        <v>0</v>
      </c>
    </row>
    <row r="15" spans="1:10" ht="19.5" customHeight="1">
      <c r="A15" s="215" t="s">
        <v>91</v>
      </c>
      <c r="B15" s="215" t="s">
        <v>96</v>
      </c>
      <c r="C15" s="215" t="s">
        <v>98</v>
      </c>
      <c r="D15" s="216" t="s">
        <v>86</v>
      </c>
      <c r="E15" s="216" t="s">
        <v>99</v>
      </c>
      <c r="F15" s="193">
        <f t="shared" si="0"/>
        <v>96.68</v>
      </c>
      <c r="G15" s="193">
        <v>0</v>
      </c>
      <c r="H15" s="193">
        <v>96.68</v>
      </c>
      <c r="I15" s="193">
        <v>0</v>
      </c>
      <c r="J15" s="218">
        <v>0</v>
      </c>
    </row>
    <row r="16" spans="1:10" ht="19.5" customHeight="1">
      <c r="A16" s="215" t="s">
        <v>91</v>
      </c>
      <c r="B16" s="215" t="s">
        <v>96</v>
      </c>
      <c r="C16" s="215" t="s">
        <v>100</v>
      </c>
      <c r="D16" s="216" t="s">
        <v>86</v>
      </c>
      <c r="E16" s="216" t="s">
        <v>101</v>
      </c>
      <c r="F16" s="193">
        <f t="shared" si="0"/>
        <v>7769.19</v>
      </c>
      <c r="G16" s="193">
        <v>0</v>
      </c>
      <c r="H16" s="193">
        <v>7769.19</v>
      </c>
      <c r="I16" s="193">
        <v>0</v>
      </c>
      <c r="J16" s="218">
        <v>0</v>
      </c>
    </row>
    <row r="17" spans="1:10" ht="19.5" customHeight="1">
      <c r="A17" s="215" t="s">
        <v>91</v>
      </c>
      <c r="B17" s="215" t="s">
        <v>96</v>
      </c>
      <c r="C17" s="215" t="s">
        <v>89</v>
      </c>
      <c r="D17" s="216" t="s">
        <v>86</v>
      </c>
      <c r="E17" s="216" t="s">
        <v>102</v>
      </c>
      <c r="F17" s="193">
        <f t="shared" si="0"/>
        <v>250.31</v>
      </c>
      <c r="G17" s="193">
        <v>0</v>
      </c>
      <c r="H17" s="193">
        <v>250.31</v>
      </c>
      <c r="I17" s="193">
        <v>0</v>
      </c>
      <c r="J17" s="218">
        <v>0</v>
      </c>
    </row>
    <row r="18" spans="1:10" ht="19.5" customHeight="1">
      <c r="A18" s="215" t="s">
        <v>103</v>
      </c>
      <c r="B18" s="215" t="s">
        <v>98</v>
      </c>
      <c r="C18" s="215" t="s">
        <v>93</v>
      </c>
      <c r="D18" s="216" t="s">
        <v>86</v>
      </c>
      <c r="E18" s="216" t="s">
        <v>104</v>
      </c>
      <c r="F18" s="193">
        <f t="shared" si="0"/>
        <v>60.9</v>
      </c>
      <c r="G18" s="193">
        <v>60.9</v>
      </c>
      <c r="H18" s="193">
        <v>0</v>
      </c>
      <c r="I18" s="193">
        <v>0</v>
      </c>
      <c r="J18" s="218">
        <v>0</v>
      </c>
    </row>
    <row r="19" spans="1:10" ht="19.5" customHeight="1">
      <c r="A19" s="215" t="s">
        <v>103</v>
      </c>
      <c r="B19" s="215" t="s">
        <v>98</v>
      </c>
      <c r="C19" s="215" t="s">
        <v>85</v>
      </c>
      <c r="D19" s="216" t="s">
        <v>86</v>
      </c>
      <c r="E19" s="216" t="s">
        <v>105</v>
      </c>
      <c r="F19" s="193">
        <f t="shared" si="0"/>
        <v>16.33</v>
      </c>
      <c r="G19" s="193">
        <v>16.33</v>
      </c>
      <c r="H19" s="193">
        <v>0</v>
      </c>
      <c r="I19" s="193">
        <v>0</v>
      </c>
      <c r="J19" s="218">
        <v>0</v>
      </c>
    </row>
    <row r="20" spans="1:10" ht="19.5" customHeight="1">
      <c r="A20" s="215" t="s">
        <v>38</v>
      </c>
      <c r="B20" s="215" t="s">
        <v>38</v>
      </c>
      <c r="C20" s="215" t="s">
        <v>38</v>
      </c>
      <c r="D20" s="216" t="s">
        <v>38</v>
      </c>
      <c r="E20" s="216" t="s">
        <v>106</v>
      </c>
      <c r="F20" s="193">
        <f t="shared" si="0"/>
        <v>3245.52</v>
      </c>
      <c r="G20" s="193">
        <v>728.59</v>
      </c>
      <c r="H20" s="193">
        <v>2516.93</v>
      </c>
      <c r="I20" s="193">
        <v>0</v>
      </c>
      <c r="J20" s="218">
        <v>0</v>
      </c>
    </row>
    <row r="21" spans="1:10" ht="19.5" customHeight="1">
      <c r="A21" s="215" t="s">
        <v>38</v>
      </c>
      <c r="B21" s="215" t="s">
        <v>38</v>
      </c>
      <c r="C21" s="215" t="s">
        <v>38</v>
      </c>
      <c r="D21" s="216" t="s">
        <v>38</v>
      </c>
      <c r="E21" s="216" t="s">
        <v>107</v>
      </c>
      <c r="F21" s="193">
        <f t="shared" si="0"/>
        <v>3245.52</v>
      </c>
      <c r="G21" s="193">
        <v>728.59</v>
      </c>
      <c r="H21" s="193">
        <v>2516.93</v>
      </c>
      <c r="I21" s="193">
        <v>0</v>
      </c>
      <c r="J21" s="218">
        <v>0</v>
      </c>
    </row>
    <row r="22" spans="1:10" ht="19.5" customHeight="1">
      <c r="A22" s="215" t="s">
        <v>128</v>
      </c>
      <c r="B22" s="215"/>
      <c r="C22" s="215"/>
      <c r="D22" s="216"/>
      <c r="E22" s="216" t="s">
        <v>108</v>
      </c>
      <c r="F22" s="193"/>
      <c r="G22" s="193"/>
      <c r="H22" s="193"/>
      <c r="I22" s="193"/>
      <c r="J22" s="218"/>
    </row>
    <row r="23" spans="1:10" ht="19.5" customHeight="1">
      <c r="A23" s="215" t="s">
        <v>83</v>
      </c>
      <c r="B23" s="215" t="s">
        <v>84</v>
      </c>
      <c r="C23" s="215" t="s">
        <v>85</v>
      </c>
      <c r="D23" s="216" t="s">
        <v>109</v>
      </c>
      <c r="E23" s="216" t="s">
        <v>87</v>
      </c>
      <c r="F23" s="193">
        <f aca="true" t="shared" si="1" ref="F23:F47">SUM(G23:J23)</f>
        <v>25.2</v>
      </c>
      <c r="G23" s="193">
        <v>25.2</v>
      </c>
      <c r="H23" s="193">
        <v>0</v>
      </c>
      <c r="I23" s="193">
        <v>0</v>
      </c>
      <c r="J23" s="218">
        <v>0</v>
      </c>
    </row>
    <row r="24" spans="1:10" ht="19.5" customHeight="1">
      <c r="A24" s="215" t="s">
        <v>88</v>
      </c>
      <c r="B24" s="215" t="s">
        <v>89</v>
      </c>
      <c r="C24" s="215" t="s">
        <v>89</v>
      </c>
      <c r="D24" s="216" t="s">
        <v>109</v>
      </c>
      <c r="E24" s="216" t="s">
        <v>90</v>
      </c>
      <c r="F24" s="193">
        <f t="shared" si="1"/>
        <v>51.26</v>
      </c>
      <c r="G24" s="193">
        <v>51.26</v>
      </c>
      <c r="H24" s="193">
        <v>0</v>
      </c>
      <c r="I24" s="193">
        <v>0</v>
      </c>
      <c r="J24" s="218">
        <v>0</v>
      </c>
    </row>
    <row r="25" spans="1:10" ht="19.5" customHeight="1">
      <c r="A25" s="215" t="s">
        <v>91</v>
      </c>
      <c r="B25" s="215" t="s">
        <v>92</v>
      </c>
      <c r="C25" s="215" t="s">
        <v>93</v>
      </c>
      <c r="D25" s="216" t="s">
        <v>109</v>
      </c>
      <c r="E25" s="216" t="s">
        <v>94</v>
      </c>
      <c r="F25" s="193">
        <f t="shared" si="1"/>
        <v>36.75</v>
      </c>
      <c r="G25" s="193">
        <v>36.75</v>
      </c>
      <c r="H25" s="193"/>
      <c r="I25" s="193">
        <v>0</v>
      </c>
      <c r="J25" s="218">
        <v>0</v>
      </c>
    </row>
    <row r="26" spans="1:10" ht="19.5" customHeight="1">
      <c r="A26" s="215" t="s">
        <v>91</v>
      </c>
      <c r="B26" s="215" t="s">
        <v>92</v>
      </c>
      <c r="C26" s="215" t="s">
        <v>85</v>
      </c>
      <c r="D26" s="216" t="s">
        <v>109</v>
      </c>
      <c r="E26" s="216" t="s">
        <v>95</v>
      </c>
      <c r="F26" s="193">
        <f t="shared" si="1"/>
        <v>9.02</v>
      </c>
      <c r="G26" s="193">
        <v>9.02</v>
      </c>
      <c r="H26" s="193">
        <v>0</v>
      </c>
      <c r="I26" s="193">
        <v>0</v>
      </c>
      <c r="J26" s="218">
        <v>0</v>
      </c>
    </row>
    <row r="27" spans="1:10" ht="19.5" customHeight="1">
      <c r="A27" s="215" t="s">
        <v>91</v>
      </c>
      <c r="B27" s="215" t="s">
        <v>96</v>
      </c>
      <c r="C27" s="215" t="s">
        <v>100</v>
      </c>
      <c r="D27" s="216" t="s">
        <v>109</v>
      </c>
      <c r="E27" s="216" t="s">
        <v>101</v>
      </c>
      <c r="F27" s="193">
        <f t="shared" si="1"/>
        <v>759.42</v>
      </c>
      <c r="G27" s="193">
        <v>0</v>
      </c>
      <c r="H27" s="193">
        <v>759.42</v>
      </c>
      <c r="I27" s="193">
        <v>0</v>
      </c>
      <c r="J27" s="218">
        <v>0</v>
      </c>
    </row>
    <row r="28" spans="1:10" ht="19.5" customHeight="1">
      <c r="A28" s="215" t="s">
        <v>91</v>
      </c>
      <c r="B28" s="215" t="s">
        <v>96</v>
      </c>
      <c r="C28" s="215" t="s">
        <v>110</v>
      </c>
      <c r="D28" s="216" t="s">
        <v>109</v>
      </c>
      <c r="E28" s="216" t="s">
        <v>111</v>
      </c>
      <c r="F28" s="193">
        <f t="shared" si="1"/>
        <v>783.96</v>
      </c>
      <c r="G28" s="193">
        <v>526.45</v>
      </c>
      <c r="H28" s="193">
        <v>257.51</v>
      </c>
      <c r="I28" s="193">
        <v>0</v>
      </c>
      <c r="J28" s="218">
        <v>0</v>
      </c>
    </row>
    <row r="29" spans="1:10" ht="19.5" customHeight="1">
      <c r="A29" s="215" t="s">
        <v>103</v>
      </c>
      <c r="B29" s="215" t="s">
        <v>98</v>
      </c>
      <c r="C29" s="215" t="s">
        <v>93</v>
      </c>
      <c r="D29" s="216" t="s">
        <v>109</v>
      </c>
      <c r="E29" s="216" t="s">
        <v>104</v>
      </c>
      <c r="F29" s="193">
        <f t="shared" si="1"/>
        <v>49</v>
      </c>
      <c r="G29" s="193">
        <v>49</v>
      </c>
      <c r="H29" s="193">
        <v>0</v>
      </c>
      <c r="I29" s="193">
        <v>0</v>
      </c>
      <c r="J29" s="218">
        <v>0</v>
      </c>
    </row>
    <row r="30" spans="1:10" ht="19.5" customHeight="1">
      <c r="A30" s="215" t="s">
        <v>103</v>
      </c>
      <c r="B30" s="215" t="s">
        <v>98</v>
      </c>
      <c r="C30" s="215" t="s">
        <v>85</v>
      </c>
      <c r="D30" s="216" t="s">
        <v>109</v>
      </c>
      <c r="E30" s="216" t="s">
        <v>105</v>
      </c>
      <c r="F30" s="193">
        <f t="shared" si="1"/>
        <v>30.91</v>
      </c>
      <c r="G30" s="193">
        <v>30.91</v>
      </c>
      <c r="H30" s="193">
        <v>0</v>
      </c>
      <c r="I30" s="193">
        <v>0</v>
      </c>
      <c r="J30" s="218">
        <v>0</v>
      </c>
    </row>
    <row r="31" spans="1:10" ht="19.5" customHeight="1">
      <c r="A31" s="215" t="s">
        <v>38</v>
      </c>
      <c r="B31" s="215" t="s">
        <v>38</v>
      </c>
      <c r="C31" s="215" t="s">
        <v>38</v>
      </c>
      <c r="D31" s="216" t="s">
        <v>38</v>
      </c>
      <c r="E31" s="216" t="s">
        <v>112</v>
      </c>
      <c r="F31" s="193">
        <f t="shared" si="1"/>
        <v>743.3499999999999</v>
      </c>
      <c r="G31" s="193">
        <v>454.89</v>
      </c>
      <c r="H31" s="193">
        <v>288.46</v>
      </c>
      <c r="I31" s="193">
        <v>0</v>
      </c>
      <c r="J31" s="218">
        <v>0</v>
      </c>
    </row>
    <row r="32" spans="1:10" ht="19.5" customHeight="1">
      <c r="A32" s="215" t="s">
        <v>38</v>
      </c>
      <c r="B32" s="215" t="s">
        <v>38</v>
      </c>
      <c r="C32" s="215" t="s">
        <v>38</v>
      </c>
      <c r="D32" s="216" t="s">
        <v>38</v>
      </c>
      <c r="E32" s="216" t="s">
        <v>113</v>
      </c>
      <c r="F32" s="193">
        <f t="shared" si="1"/>
        <v>373.54</v>
      </c>
      <c r="G32" s="193">
        <v>257.54</v>
      </c>
      <c r="H32" s="193">
        <v>116</v>
      </c>
      <c r="I32" s="193">
        <v>0</v>
      </c>
      <c r="J32" s="218">
        <v>0</v>
      </c>
    </row>
    <row r="33" spans="1:10" ht="19.5" customHeight="1">
      <c r="A33" s="215" t="s">
        <v>83</v>
      </c>
      <c r="B33" s="215" t="s">
        <v>84</v>
      </c>
      <c r="C33" s="215" t="s">
        <v>85</v>
      </c>
      <c r="D33" s="216" t="s">
        <v>114</v>
      </c>
      <c r="E33" s="216" t="s">
        <v>87</v>
      </c>
      <c r="F33" s="193">
        <f t="shared" si="1"/>
        <v>12</v>
      </c>
      <c r="G33" s="193">
        <v>12</v>
      </c>
      <c r="H33" s="193">
        <v>0</v>
      </c>
      <c r="I33" s="193">
        <v>0</v>
      </c>
      <c r="J33" s="218">
        <v>0</v>
      </c>
    </row>
    <row r="34" spans="1:10" ht="19.5" customHeight="1">
      <c r="A34" s="215" t="s">
        <v>88</v>
      </c>
      <c r="B34" s="215" t="s">
        <v>89</v>
      </c>
      <c r="C34" s="215" t="s">
        <v>89</v>
      </c>
      <c r="D34" s="216" t="s">
        <v>114</v>
      </c>
      <c r="E34" s="216" t="s">
        <v>90</v>
      </c>
      <c r="F34" s="193">
        <f t="shared" si="1"/>
        <v>21.28</v>
      </c>
      <c r="G34" s="193">
        <v>21.28</v>
      </c>
      <c r="H34" s="193">
        <v>0</v>
      </c>
      <c r="I34" s="193">
        <v>0</v>
      </c>
      <c r="J34" s="218">
        <v>0</v>
      </c>
    </row>
    <row r="35" spans="1:10" ht="19.5" customHeight="1">
      <c r="A35" s="215" t="s">
        <v>88</v>
      </c>
      <c r="B35" s="215" t="s">
        <v>89</v>
      </c>
      <c r="C35" s="215" t="s">
        <v>110</v>
      </c>
      <c r="D35" s="216" t="s">
        <v>114</v>
      </c>
      <c r="E35" s="216" t="s">
        <v>115</v>
      </c>
      <c r="F35" s="193">
        <f t="shared" si="1"/>
        <v>10.64</v>
      </c>
      <c r="G35" s="193">
        <v>10.64</v>
      </c>
      <c r="H35" s="193">
        <v>0</v>
      </c>
      <c r="I35" s="193">
        <v>0</v>
      </c>
      <c r="J35" s="218">
        <v>0</v>
      </c>
    </row>
    <row r="36" spans="1:10" ht="19.5" customHeight="1">
      <c r="A36" s="215" t="s">
        <v>91</v>
      </c>
      <c r="B36" s="215" t="s">
        <v>92</v>
      </c>
      <c r="C36" s="215" t="s">
        <v>98</v>
      </c>
      <c r="D36" s="216" t="s">
        <v>114</v>
      </c>
      <c r="E36" s="216" t="s">
        <v>116</v>
      </c>
      <c r="F36" s="193">
        <f t="shared" si="1"/>
        <v>19.72</v>
      </c>
      <c r="G36" s="193">
        <v>19.72</v>
      </c>
      <c r="H36" s="193">
        <v>0</v>
      </c>
      <c r="I36" s="193">
        <v>0</v>
      </c>
      <c r="J36" s="218">
        <v>0</v>
      </c>
    </row>
    <row r="37" spans="1:10" ht="19.5" customHeight="1">
      <c r="A37" s="215" t="s">
        <v>91</v>
      </c>
      <c r="B37" s="215" t="s">
        <v>96</v>
      </c>
      <c r="C37" s="215" t="s">
        <v>100</v>
      </c>
      <c r="D37" s="216" t="s">
        <v>114</v>
      </c>
      <c r="E37" s="216" t="s">
        <v>101</v>
      </c>
      <c r="F37" s="193">
        <f t="shared" si="1"/>
        <v>55</v>
      </c>
      <c r="G37" s="193">
        <v>0</v>
      </c>
      <c r="H37" s="193">
        <v>55</v>
      </c>
      <c r="I37" s="193">
        <v>0</v>
      </c>
      <c r="J37" s="218">
        <v>0</v>
      </c>
    </row>
    <row r="38" spans="1:10" ht="19.5" customHeight="1">
      <c r="A38" s="215" t="s">
        <v>91</v>
      </c>
      <c r="B38" s="215" t="s">
        <v>96</v>
      </c>
      <c r="C38" s="215" t="s">
        <v>89</v>
      </c>
      <c r="D38" s="216" t="s">
        <v>114</v>
      </c>
      <c r="E38" s="216" t="s">
        <v>102</v>
      </c>
      <c r="F38" s="193">
        <f t="shared" si="1"/>
        <v>61</v>
      </c>
      <c r="G38" s="193">
        <v>0</v>
      </c>
      <c r="H38" s="193">
        <v>61</v>
      </c>
      <c r="I38" s="193">
        <v>0</v>
      </c>
      <c r="J38" s="218">
        <v>0</v>
      </c>
    </row>
    <row r="39" spans="1:10" ht="19.5" customHeight="1">
      <c r="A39" s="215" t="s">
        <v>91</v>
      </c>
      <c r="B39" s="215" t="s">
        <v>96</v>
      </c>
      <c r="C39" s="215" t="s">
        <v>117</v>
      </c>
      <c r="D39" s="216" t="s">
        <v>114</v>
      </c>
      <c r="E39" s="216" t="s">
        <v>118</v>
      </c>
      <c r="F39" s="193">
        <f t="shared" si="1"/>
        <v>177.63</v>
      </c>
      <c r="G39" s="193">
        <v>177.63</v>
      </c>
      <c r="H39" s="193">
        <v>0</v>
      </c>
      <c r="I39" s="193">
        <v>0</v>
      </c>
      <c r="J39" s="218">
        <v>0</v>
      </c>
    </row>
    <row r="40" spans="1:10" ht="19.5" customHeight="1">
      <c r="A40" s="215" t="s">
        <v>103</v>
      </c>
      <c r="B40" s="215" t="s">
        <v>98</v>
      </c>
      <c r="C40" s="215" t="s">
        <v>93</v>
      </c>
      <c r="D40" s="216" t="s">
        <v>114</v>
      </c>
      <c r="E40" s="216" t="s">
        <v>104</v>
      </c>
      <c r="F40" s="193">
        <f t="shared" si="1"/>
        <v>16.27</v>
      </c>
      <c r="G40" s="193">
        <v>16.27</v>
      </c>
      <c r="H40" s="193">
        <v>0</v>
      </c>
      <c r="I40" s="193">
        <v>0</v>
      </c>
      <c r="J40" s="218">
        <v>0</v>
      </c>
    </row>
    <row r="41" spans="1:10" ht="19.5" customHeight="1">
      <c r="A41" s="215" t="s">
        <v>38</v>
      </c>
      <c r="B41" s="215" t="s">
        <v>38</v>
      </c>
      <c r="C41" s="215" t="s">
        <v>38</v>
      </c>
      <c r="D41" s="216" t="s">
        <v>38</v>
      </c>
      <c r="E41" s="216" t="s">
        <v>119</v>
      </c>
      <c r="F41" s="193">
        <f t="shared" si="1"/>
        <v>369.81</v>
      </c>
      <c r="G41" s="193">
        <v>197.35</v>
      </c>
      <c r="H41" s="193">
        <v>172.46</v>
      </c>
      <c r="I41" s="193">
        <v>0</v>
      </c>
      <c r="J41" s="218">
        <v>0</v>
      </c>
    </row>
    <row r="42" spans="1:10" ht="19.5" customHeight="1">
      <c r="A42" s="215" t="s">
        <v>88</v>
      </c>
      <c r="B42" s="215" t="s">
        <v>89</v>
      </c>
      <c r="C42" s="215" t="s">
        <v>89</v>
      </c>
      <c r="D42" s="216" t="s">
        <v>120</v>
      </c>
      <c r="E42" s="216" t="s">
        <v>90</v>
      </c>
      <c r="F42" s="193">
        <f t="shared" si="1"/>
        <v>17.78</v>
      </c>
      <c r="G42" s="193">
        <v>17.78</v>
      </c>
      <c r="H42" s="193">
        <v>0</v>
      </c>
      <c r="I42" s="193">
        <v>0</v>
      </c>
      <c r="J42" s="218">
        <v>0</v>
      </c>
    </row>
    <row r="43" spans="1:10" ht="19.5" customHeight="1">
      <c r="A43" s="215" t="s">
        <v>88</v>
      </c>
      <c r="B43" s="215" t="s">
        <v>89</v>
      </c>
      <c r="C43" s="215" t="s">
        <v>110</v>
      </c>
      <c r="D43" s="216" t="s">
        <v>120</v>
      </c>
      <c r="E43" s="216" t="s">
        <v>115</v>
      </c>
      <c r="F43" s="193">
        <f t="shared" si="1"/>
        <v>8.89</v>
      </c>
      <c r="G43" s="193">
        <v>8.89</v>
      </c>
      <c r="H43" s="193">
        <v>0</v>
      </c>
      <c r="I43" s="193">
        <v>0</v>
      </c>
      <c r="J43" s="218">
        <v>0</v>
      </c>
    </row>
    <row r="44" spans="1:10" ht="19.5" customHeight="1">
      <c r="A44" s="215" t="s">
        <v>91</v>
      </c>
      <c r="B44" s="215" t="s">
        <v>92</v>
      </c>
      <c r="C44" s="215" t="s">
        <v>98</v>
      </c>
      <c r="D44" s="216" t="s">
        <v>120</v>
      </c>
      <c r="E44" s="216" t="s">
        <v>116</v>
      </c>
      <c r="F44" s="193">
        <f t="shared" si="1"/>
        <v>10.01</v>
      </c>
      <c r="G44" s="193">
        <v>10.01</v>
      </c>
      <c r="H44" s="193">
        <v>0</v>
      </c>
      <c r="I44" s="193">
        <v>0</v>
      </c>
      <c r="J44" s="218">
        <v>0</v>
      </c>
    </row>
    <row r="45" spans="1:10" ht="19.5" customHeight="1">
      <c r="A45" s="215" t="s">
        <v>91</v>
      </c>
      <c r="B45" s="215" t="s">
        <v>96</v>
      </c>
      <c r="C45" s="215" t="s">
        <v>89</v>
      </c>
      <c r="D45" s="216" t="s">
        <v>120</v>
      </c>
      <c r="E45" s="216" t="s">
        <v>102</v>
      </c>
      <c r="F45" s="193">
        <f t="shared" si="1"/>
        <v>172.46</v>
      </c>
      <c r="G45" s="193">
        <v>0</v>
      </c>
      <c r="H45" s="193">
        <v>172.46</v>
      </c>
      <c r="I45" s="193">
        <v>0</v>
      </c>
      <c r="J45" s="218">
        <v>0</v>
      </c>
    </row>
    <row r="46" spans="1:10" ht="19.5" customHeight="1">
      <c r="A46" s="215" t="s">
        <v>91</v>
      </c>
      <c r="B46" s="215" t="s">
        <v>96</v>
      </c>
      <c r="C46" s="215" t="s">
        <v>117</v>
      </c>
      <c r="D46" s="216" t="s">
        <v>120</v>
      </c>
      <c r="E46" s="216" t="s">
        <v>118</v>
      </c>
      <c r="F46" s="193">
        <f t="shared" si="1"/>
        <v>147.33</v>
      </c>
      <c r="G46" s="193">
        <v>147.33</v>
      </c>
      <c r="H46" s="193">
        <v>0</v>
      </c>
      <c r="I46" s="193">
        <v>0</v>
      </c>
      <c r="J46" s="218">
        <v>0</v>
      </c>
    </row>
    <row r="47" spans="1:10" ht="19.5" customHeight="1">
      <c r="A47" s="215" t="s">
        <v>103</v>
      </c>
      <c r="B47" s="215" t="s">
        <v>98</v>
      </c>
      <c r="C47" s="215" t="s">
        <v>93</v>
      </c>
      <c r="D47" s="216" t="s">
        <v>120</v>
      </c>
      <c r="E47" s="216" t="s">
        <v>104</v>
      </c>
      <c r="F47" s="193">
        <f t="shared" si="1"/>
        <v>13.34</v>
      </c>
      <c r="G47" s="193">
        <v>13.34</v>
      </c>
      <c r="H47" s="193">
        <v>0</v>
      </c>
      <c r="I47" s="193">
        <v>0</v>
      </c>
      <c r="J47" s="218">
        <v>0</v>
      </c>
    </row>
  </sheetData>
  <sheetProtection/>
  <mergeCells count="10">
    <mergeCell ref="A2:J2"/>
    <mergeCell ref="A4:E4"/>
    <mergeCell ref="A5:C5"/>
    <mergeCell ref="D5:D6"/>
    <mergeCell ref="E5:E6"/>
    <mergeCell ref="F4:F6"/>
    <mergeCell ref="G4:G6"/>
    <mergeCell ref="H4:H6"/>
    <mergeCell ref="I4:I6"/>
    <mergeCell ref="J4:J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scale="99"/>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39"/>
  <sheetViews>
    <sheetView showGridLines="0" showZeros="0" zoomScale="55" zoomScaleNormal="55" workbookViewId="0" topLeftCell="A1">
      <selection activeCell="A3" sqref="A3"/>
    </sheetView>
  </sheetViews>
  <sheetFormatPr defaultColWidth="9.33203125" defaultRowHeight="11.25"/>
  <cols>
    <col min="1" max="1" width="53.5" style="0" customWidth="1"/>
    <col min="2" max="2" width="24.83203125" style="0" customWidth="1"/>
    <col min="3" max="3" width="53.5" style="0" customWidth="1"/>
    <col min="4" max="8" width="24.83203125" style="0" customWidth="1"/>
  </cols>
  <sheetData>
    <row r="1" spans="1:8" ht="20.25" customHeight="1">
      <c r="A1" s="174"/>
      <c r="B1" s="174"/>
      <c r="C1" s="174"/>
      <c r="D1" s="174"/>
      <c r="E1" s="174"/>
      <c r="F1" s="174"/>
      <c r="G1" s="174"/>
      <c r="H1" s="86" t="s">
        <v>129</v>
      </c>
    </row>
    <row r="2" spans="1:8" ht="20.25" customHeight="1">
      <c r="A2" s="62" t="s">
        <v>130</v>
      </c>
      <c r="B2" s="62"/>
      <c r="C2" s="62"/>
      <c r="D2" s="62"/>
      <c r="E2" s="62"/>
      <c r="F2" s="62"/>
      <c r="G2" s="62"/>
      <c r="H2" s="62"/>
    </row>
    <row r="3" spans="1:8" ht="20.25" customHeight="1">
      <c r="A3" s="175" t="s">
        <v>0</v>
      </c>
      <c r="B3" s="175"/>
      <c r="C3" s="84"/>
      <c r="D3" s="84"/>
      <c r="E3" s="84"/>
      <c r="F3" s="84"/>
      <c r="G3" s="84"/>
      <c r="H3" s="65" t="s">
        <v>5</v>
      </c>
    </row>
    <row r="4" spans="1:8" ht="24" customHeight="1">
      <c r="A4" s="176" t="s">
        <v>6</v>
      </c>
      <c r="B4" s="177"/>
      <c r="C4" s="176" t="s">
        <v>7</v>
      </c>
      <c r="D4" s="178"/>
      <c r="E4" s="178"/>
      <c r="F4" s="178"/>
      <c r="G4" s="178"/>
      <c r="H4" s="177"/>
    </row>
    <row r="5" spans="1:8" ht="24" customHeight="1">
      <c r="A5" s="179" t="s">
        <v>8</v>
      </c>
      <c r="B5" s="180" t="s">
        <v>9</v>
      </c>
      <c r="C5" s="179" t="s">
        <v>8</v>
      </c>
      <c r="D5" s="179" t="s">
        <v>58</v>
      </c>
      <c r="E5" s="180" t="s">
        <v>131</v>
      </c>
      <c r="F5" s="181" t="s">
        <v>132</v>
      </c>
      <c r="G5" s="179" t="s">
        <v>133</v>
      </c>
      <c r="H5" s="181" t="s">
        <v>134</v>
      </c>
    </row>
    <row r="6" spans="1:8" ht="24" customHeight="1">
      <c r="A6" s="182" t="s">
        <v>135</v>
      </c>
      <c r="B6" s="183">
        <f>SUM(B7:B9)</f>
        <v>5002.57</v>
      </c>
      <c r="C6" s="184" t="s">
        <v>136</v>
      </c>
      <c r="D6" s="183">
        <f aca="true" t="shared" si="0" ref="D6:D35">SUM(E6:H6)</f>
        <v>13264.289999999999</v>
      </c>
      <c r="E6" s="183">
        <f>SUM(E7:E35)</f>
        <v>13264.289999999999</v>
      </c>
      <c r="F6" s="183">
        <f>SUM(F7:F35)</f>
        <v>0</v>
      </c>
      <c r="G6" s="183">
        <f>SUM(G7:G35)</f>
        <v>0</v>
      </c>
      <c r="H6" s="183">
        <f>SUM(H7:H35)</f>
        <v>0</v>
      </c>
    </row>
    <row r="7" spans="1:8" ht="24" customHeight="1">
      <c r="A7" s="182" t="s">
        <v>137</v>
      </c>
      <c r="B7" s="183">
        <v>5002.57</v>
      </c>
      <c r="C7" s="184" t="s">
        <v>138</v>
      </c>
      <c r="D7" s="183">
        <f t="shared" si="0"/>
        <v>0</v>
      </c>
      <c r="E7" s="185">
        <v>0</v>
      </c>
      <c r="F7" s="185">
        <v>0</v>
      </c>
      <c r="G7" s="185">
        <v>0</v>
      </c>
      <c r="H7" s="183">
        <v>0</v>
      </c>
    </row>
    <row r="8" spans="1:8" ht="24" customHeight="1">
      <c r="A8" s="182" t="s">
        <v>139</v>
      </c>
      <c r="B8" s="183">
        <v>0</v>
      </c>
      <c r="C8" s="184" t="s">
        <v>140</v>
      </c>
      <c r="D8" s="183">
        <f t="shared" si="0"/>
        <v>0</v>
      </c>
      <c r="E8" s="185">
        <v>0</v>
      </c>
      <c r="F8" s="185">
        <v>0</v>
      </c>
      <c r="G8" s="185">
        <v>0</v>
      </c>
      <c r="H8" s="183">
        <v>0</v>
      </c>
    </row>
    <row r="9" spans="1:8" ht="24" customHeight="1">
      <c r="A9" s="182" t="s">
        <v>141</v>
      </c>
      <c r="B9" s="183">
        <v>0</v>
      </c>
      <c r="C9" s="184" t="s">
        <v>142</v>
      </c>
      <c r="D9" s="183">
        <f t="shared" si="0"/>
        <v>0</v>
      </c>
      <c r="E9" s="185">
        <v>0</v>
      </c>
      <c r="F9" s="185">
        <v>0</v>
      </c>
      <c r="G9" s="185">
        <v>0</v>
      </c>
      <c r="H9" s="183">
        <v>0</v>
      </c>
    </row>
    <row r="10" spans="1:8" ht="24" customHeight="1">
      <c r="A10" s="182" t="s">
        <v>143</v>
      </c>
      <c r="B10" s="183">
        <f>SUM(B11:B14)</f>
        <v>8261.72</v>
      </c>
      <c r="C10" s="184" t="s">
        <v>144</v>
      </c>
      <c r="D10" s="183">
        <f t="shared" si="0"/>
        <v>0</v>
      </c>
      <c r="E10" s="185">
        <v>0</v>
      </c>
      <c r="F10" s="185">
        <v>0</v>
      </c>
      <c r="G10" s="185">
        <v>0</v>
      </c>
      <c r="H10" s="183">
        <v>0</v>
      </c>
    </row>
    <row r="11" spans="1:8" ht="24" customHeight="1">
      <c r="A11" s="182" t="s">
        <v>137</v>
      </c>
      <c r="B11" s="183">
        <v>8261.72</v>
      </c>
      <c r="C11" s="184" t="s">
        <v>145</v>
      </c>
      <c r="D11" s="183">
        <f t="shared" si="0"/>
        <v>123.2</v>
      </c>
      <c r="E11" s="185">
        <v>123.2</v>
      </c>
      <c r="F11" s="185">
        <v>0</v>
      </c>
      <c r="G11" s="185">
        <v>0</v>
      </c>
      <c r="H11" s="183">
        <v>0</v>
      </c>
    </row>
    <row r="12" spans="1:8" ht="24" customHeight="1">
      <c r="A12" s="182" t="s">
        <v>139</v>
      </c>
      <c r="B12" s="183">
        <v>0</v>
      </c>
      <c r="C12" s="184" t="s">
        <v>146</v>
      </c>
      <c r="D12" s="183">
        <f t="shared" si="0"/>
        <v>0</v>
      </c>
      <c r="E12" s="185">
        <v>0</v>
      </c>
      <c r="F12" s="185">
        <v>0</v>
      </c>
      <c r="G12" s="185">
        <v>0</v>
      </c>
      <c r="H12" s="183">
        <v>0</v>
      </c>
    </row>
    <row r="13" spans="1:8" ht="24" customHeight="1">
      <c r="A13" s="182" t="s">
        <v>141</v>
      </c>
      <c r="B13" s="183">
        <v>0</v>
      </c>
      <c r="C13" s="184" t="s">
        <v>147</v>
      </c>
      <c r="D13" s="183">
        <f t="shared" si="0"/>
        <v>0</v>
      </c>
      <c r="E13" s="185">
        <v>0</v>
      </c>
      <c r="F13" s="185">
        <v>0</v>
      </c>
      <c r="G13" s="185">
        <v>0</v>
      </c>
      <c r="H13" s="183">
        <v>0</v>
      </c>
    </row>
    <row r="14" spans="1:8" ht="24" customHeight="1">
      <c r="A14" s="182" t="s">
        <v>148</v>
      </c>
      <c r="B14" s="183">
        <v>0</v>
      </c>
      <c r="C14" s="184" t="s">
        <v>149</v>
      </c>
      <c r="D14" s="183">
        <f t="shared" si="0"/>
        <v>177.61</v>
      </c>
      <c r="E14" s="185">
        <v>177.61</v>
      </c>
      <c r="F14" s="185">
        <v>0</v>
      </c>
      <c r="G14" s="185">
        <v>0</v>
      </c>
      <c r="H14" s="183">
        <v>0</v>
      </c>
    </row>
    <row r="15" spans="1:8" ht="24" customHeight="1">
      <c r="A15" s="186"/>
      <c r="B15" s="183"/>
      <c r="C15" s="187" t="s">
        <v>150</v>
      </c>
      <c r="D15" s="183">
        <f t="shared" si="0"/>
        <v>0</v>
      </c>
      <c r="E15" s="185">
        <v>0</v>
      </c>
      <c r="F15" s="185">
        <v>0</v>
      </c>
      <c r="G15" s="185">
        <v>0</v>
      </c>
      <c r="H15" s="183">
        <v>0</v>
      </c>
    </row>
    <row r="16" spans="1:8" ht="24" customHeight="1">
      <c r="A16" s="186"/>
      <c r="B16" s="183"/>
      <c r="C16" s="187" t="s">
        <v>151</v>
      </c>
      <c r="D16" s="183">
        <f t="shared" si="0"/>
        <v>12776.73</v>
      </c>
      <c r="E16" s="185">
        <v>12776.73</v>
      </c>
      <c r="F16" s="185">
        <v>0</v>
      </c>
      <c r="G16" s="185">
        <v>0</v>
      </c>
      <c r="H16" s="183">
        <v>0</v>
      </c>
    </row>
    <row r="17" spans="1:8" ht="24" customHeight="1">
      <c r="A17" s="186"/>
      <c r="B17" s="183"/>
      <c r="C17" s="187" t="s">
        <v>152</v>
      </c>
      <c r="D17" s="183">
        <f t="shared" si="0"/>
        <v>0</v>
      </c>
      <c r="E17" s="185">
        <v>0</v>
      </c>
      <c r="F17" s="185">
        <v>0</v>
      </c>
      <c r="G17" s="185">
        <v>0</v>
      </c>
      <c r="H17" s="183">
        <v>0</v>
      </c>
    </row>
    <row r="18" spans="1:8" ht="24" customHeight="1">
      <c r="A18" s="186"/>
      <c r="B18" s="183"/>
      <c r="C18" s="187" t="s">
        <v>153</v>
      </c>
      <c r="D18" s="183">
        <f t="shared" si="0"/>
        <v>0</v>
      </c>
      <c r="E18" s="185">
        <v>0</v>
      </c>
      <c r="F18" s="185">
        <v>0</v>
      </c>
      <c r="G18" s="185">
        <v>0</v>
      </c>
      <c r="H18" s="183">
        <v>0</v>
      </c>
    </row>
    <row r="19" spans="1:8" ht="24" customHeight="1">
      <c r="A19" s="186"/>
      <c r="B19" s="183"/>
      <c r="C19" s="187" t="s">
        <v>154</v>
      </c>
      <c r="D19" s="183">
        <f t="shared" si="0"/>
        <v>0</v>
      </c>
      <c r="E19" s="185">
        <v>0</v>
      </c>
      <c r="F19" s="185">
        <v>0</v>
      </c>
      <c r="G19" s="185">
        <v>0</v>
      </c>
      <c r="H19" s="183">
        <v>0</v>
      </c>
    </row>
    <row r="20" spans="1:8" ht="24" customHeight="1">
      <c r="A20" s="186"/>
      <c r="B20" s="183"/>
      <c r="C20" s="187" t="s">
        <v>155</v>
      </c>
      <c r="D20" s="183">
        <f t="shared" si="0"/>
        <v>0</v>
      </c>
      <c r="E20" s="185">
        <v>0</v>
      </c>
      <c r="F20" s="185">
        <v>0</v>
      </c>
      <c r="G20" s="185">
        <v>0</v>
      </c>
      <c r="H20" s="183">
        <v>0</v>
      </c>
    </row>
    <row r="21" spans="1:8" ht="24" customHeight="1">
      <c r="A21" s="186"/>
      <c r="B21" s="183"/>
      <c r="C21" s="187" t="s">
        <v>156</v>
      </c>
      <c r="D21" s="183">
        <f t="shared" si="0"/>
        <v>0</v>
      </c>
      <c r="E21" s="185">
        <v>0</v>
      </c>
      <c r="F21" s="185">
        <v>0</v>
      </c>
      <c r="G21" s="185">
        <v>0</v>
      </c>
      <c r="H21" s="183">
        <v>0</v>
      </c>
    </row>
    <row r="22" spans="1:8" ht="24" customHeight="1">
      <c r="A22" s="186"/>
      <c r="B22" s="183"/>
      <c r="C22" s="187" t="s">
        <v>157</v>
      </c>
      <c r="D22" s="183">
        <f t="shared" si="0"/>
        <v>0</v>
      </c>
      <c r="E22" s="185">
        <v>0</v>
      </c>
      <c r="F22" s="185">
        <v>0</v>
      </c>
      <c r="G22" s="185">
        <v>0</v>
      </c>
      <c r="H22" s="183">
        <v>0</v>
      </c>
    </row>
    <row r="23" spans="1:8" ht="24" customHeight="1">
      <c r="A23" s="186"/>
      <c r="B23" s="183"/>
      <c r="C23" s="187" t="s">
        <v>158</v>
      </c>
      <c r="D23" s="183">
        <f t="shared" si="0"/>
        <v>0</v>
      </c>
      <c r="E23" s="185">
        <v>0</v>
      </c>
      <c r="F23" s="185">
        <v>0</v>
      </c>
      <c r="G23" s="185">
        <v>0</v>
      </c>
      <c r="H23" s="183">
        <v>0</v>
      </c>
    </row>
    <row r="24" spans="1:8" ht="24" customHeight="1">
      <c r="A24" s="186"/>
      <c r="B24" s="183"/>
      <c r="C24" s="188" t="s">
        <v>159</v>
      </c>
      <c r="D24" s="183">
        <f t="shared" si="0"/>
        <v>0</v>
      </c>
      <c r="E24" s="185">
        <v>0</v>
      </c>
      <c r="F24" s="185">
        <v>0</v>
      </c>
      <c r="G24" s="185">
        <v>0</v>
      </c>
      <c r="H24" s="183">
        <v>0</v>
      </c>
    </row>
    <row r="25" spans="1:8" ht="24" customHeight="1">
      <c r="A25" s="189"/>
      <c r="B25" s="190"/>
      <c r="C25" s="191" t="s">
        <v>160</v>
      </c>
      <c r="D25" s="190">
        <f t="shared" si="0"/>
        <v>0</v>
      </c>
      <c r="E25" s="190">
        <v>0</v>
      </c>
      <c r="F25" s="190">
        <v>0</v>
      </c>
      <c r="G25" s="190">
        <v>0</v>
      </c>
      <c r="H25" s="190">
        <v>0</v>
      </c>
    </row>
    <row r="26" spans="1:8" ht="24" customHeight="1">
      <c r="A26" s="182"/>
      <c r="B26" s="190"/>
      <c r="C26" s="191" t="s">
        <v>161</v>
      </c>
      <c r="D26" s="190">
        <f t="shared" si="0"/>
        <v>186.75</v>
      </c>
      <c r="E26" s="190">
        <v>186.75</v>
      </c>
      <c r="F26" s="190">
        <v>0</v>
      </c>
      <c r="G26" s="190">
        <v>0</v>
      </c>
      <c r="H26" s="190">
        <v>0</v>
      </c>
    </row>
    <row r="27" spans="1:8" ht="24" customHeight="1">
      <c r="A27" s="182"/>
      <c r="B27" s="190"/>
      <c r="C27" s="191" t="s">
        <v>162</v>
      </c>
      <c r="D27" s="190">
        <f t="shared" si="0"/>
        <v>0</v>
      </c>
      <c r="E27" s="190">
        <v>0</v>
      </c>
      <c r="F27" s="190">
        <v>0</v>
      </c>
      <c r="G27" s="190">
        <v>0</v>
      </c>
      <c r="H27" s="190">
        <v>0</v>
      </c>
    </row>
    <row r="28" spans="1:8" ht="24" customHeight="1">
      <c r="A28" s="182"/>
      <c r="B28" s="190"/>
      <c r="C28" s="191" t="s">
        <v>163</v>
      </c>
      <c r="D28" s="190">
        <f t="shared" si="0"/>
        <v>0</v>
      </c>
      <c r="E28" s="190">
        <v>0</v>
      </c>
      <c r="F28" s="190">
        <v>0</v>
      </c>
      <c r="G28" s="190">
        <v>0</v>
      </c>
      <c r="H28" s="190">
        <v>0</v>
      </c>
    </row>
    <row r="29" spans="1:8" ht="24" customHeight="1">
      <c r="A29" s="182"/>
      <c r="B29" s="190"/>
      <c r="C29" s="191" t="s">
        <v>164</v>
      </c>
      <c r="D29" s="190">
        <f t="shared" si="0"/>
        <v>0</v>
      </c>
      <c r="E29" s="190">
        <v>0</v>
      </c>
      <c r="F29" s="190">
        <v>0</v>
      </c>
      <c r="G29" s="190">
        <v>0</v>
      </c>
      <c r="H29" s="190">
        <v>0</v>
      </c>
    </row>
    <row r="30" spans="1:8" ht="24" customHeight="1">
      <c r="A30" s="192"/>
      <c r="B30" s="193"/>
      <c r="C30" s="194" t="s">
        <v>165</v>
      </c>
      <c r="D30" s="195">
        <f t="shared" si="0"/>
        <v>0</v>
      </c>
      <c r="E30" s="196">
        <v>0</v>
      </c>
      <c r="F30" s="196">
        <v>0</v>
      </c>
      <c r="G30" s="196">
        <v>0</v>
      </c>
      <c r="H30" s="196">
        <v>0</v>
      </c>
    </row>
    <row r="31" spans="1:8" ht="24" customHeight="1">
      <c r="A31" s="192"/>
      <c r="B31" s="197"/>
      <c r="C31" s="191" t="s">
        <v>166</v>
      </c>
      <c r="D31" s="183">
        <f t="shared" si="0"/>
        <v>0</v>
      </c>
      <c r="E31" s="190">
        <v>0</v>
      </c>
      <c r="F31" s="190">
        <v>0</v>
      </c>
      <c r="G31" s="190">
        <v>0</v>
      </c>
      <c r="H31" s="190">
        <v>0</v>
      </c>
    </row>
    <row r="32" spans="1:8" ht="24" customHeight="1">
      <c r="A32" s="192"/>
      <c r="B32" s="197"/>
      <c r="C32" s="191" t="s">
        <v>167</v>
      </c>
      <c r="D32" s="183">
        <f t="shared" si="0"/>
        <v>0</v>
      </c>
      <c r="E32" s="190">
        <v>0</v>
      </c>
      <c r="F32" s="190">
        <v>0</v>
      </c>
      <c r="G32" s="190">
        <v>0</v>
      </c>
      <c r="H32" s="190">
        <v>0</v>
      </c>
    </row>
    <row r="33" spans="1:8" ht="24" customHeight="1">
      <c r="A33" s="192"/>
      <c r="B33" s="197"/>
      <c r="C33" s="191" t="s">
        <v>168</v>
      </c>
      <c r="D33" s="183">
        <f t="shared" si="0"/>
        <v>0</v>
      </c>
      <c r="E33" s="190">
        <v>0</v>
      </c>
      <c r="F33" s="190">
        <v>0</v>
      </c>
      <c r="G33" s="190">
        <v>0</v>
      </c>
      <c r="H33" s="190">
        <v>0</v>
      </c>
    </row>
    <row r="34" spans="1:8" ht="24" customHeight="1">
      <c r="A34" s="192"/>
      <c r="B34" s="197"/>
      <c r="C34" s="191" t="s">
        <v>169</v>
      </c>
      <c r="D34" s="183">
        <f t="shared" si="0"/>
        <v>0</v>
      </c>
      <c r="E34" s="190">
        <v>0</v>
      </c>
      <c r="F34" s="190">
        <v>0</v>
      </c>
      <c r="G34" s="190">
        <v>0</v>
      </c>
      <c r="H34" s="190">
        <v>0</v>
      </c>
    </row>
    <row r="35" spans="1:8" ht="24" customHeight="1">
      <c r="A35" s="192"/>
      <c r="B35" s="197"/>
      <c r="C35" s="191" t="s">
        <v>170</v>
      </c>
      <c r="D35" s="183">
        <f t="shared" si="0"/>
        <v>0</v>
      </c>
      <c r="E35" s="190">
        <v>0</v>
      </c>
      <c r="F35" s="190">
        <v>0</v>
      </c>
      <c r="G35" s="190">
        <v>0</v>
      </c>
      <c r="H35" s="190">
        <v>0</v>
      </c>
    </row>
    <row r="36" spans="1:8" ht="24" customHeight="1">
      <c r="A36" s="198"/>
      <c r="B36" s="199"/>
      <c r="C36" s="200"/>
      <c r="D36" s="201"/>
      <c r="E36" s="190"/>
      <c r="F36" s="190"/>
      <c r="G36" s="190" t="s">
        <v>38</v>
      </c>
      <c r="H36" s="190"/>
    </row>
    <row r="37" spans="1:8" ht="24" customHeight="1">
      <c r="A37" s="192"/>
      <c r="B37" s="197"/>
      <c r="C37" s="202" t="s">
        <v>171</v>
      </c>
      <c r="D37" s="183">
        <f>SUM(E37:H37)</f>
        <v>0</v>
      </c>
      <c r="E37" s="190">
        <f>SUM(B7,B11)-SUM(E6)</f>
        <v>0</v>
      </c>
      <c r="F37" s="190">
        <f>SUM(B8,B12)-SUM(F6)</f>
        <v>0</v>
      </c>
      <c r="G37" s="190">
        <f>SUM(B9,B13)-SUM(G6)</f>
        <v>0</v>
      </c>
      <c r="H37" s="190">
        <f>SUM(B14)-SUM(H6)</f>
        <v>0</v>
      </c>
    </row>
    <row r="38" spans="1:8" ht="24" customHeight="1">
      <c r="A38" s="192"/>
      <c r="B38" s="203"/>
      <c r="C38" s="202"/>
      <c r="D38" s="201"/>
      <c r="E38" s="190"/>
      <c r="F38" s="190"/>
      <c r="G38" s="190"/>
      <c r="H38" s="190"/>
    </row>
    <row r="39" spans="1:8" ht="24" customHeight="1">
      <c r="A39" s="198" t="s">
        <v>53</v>
      </c>
      <c r="B39" s="203">
        <f>SUM(B6,B10)</f>
        <v>13264.289999999999</v>
      </c>
      <c r="C39" s="200" t="s">
        <v>54</v>
      </c>
      <c r="D39" s="201">
        <f>SUM(D7:D37)</f>
        <v>13264.289999999999</v>
      </c>
      <c r="E39" s="201">
        <f>SUM(E7:E37)</f>
        <v>13264.289999999999</v>
      </c>
      <c r="F39" s="201">
        <f>SUM(F7:F37)</f>
        <v>0</v>
      </c>
      <c r="G39" s="201">
        <f>SUM(G7:G37)</f>
        <v>0</v>
      </c>
      <c r="H39" s="201">
        <f>SUM(H7:H37)</f>
        <v>0</v>
      </c>
    </row>
  </sheetData>
  <sheetProtection/>
  <mergeCells count="3">
    <mergeCell ref="A2:H2"/>
    <mergeCell ref="A4:B4"/>
    <mergeCell ref="C4:H4"/>
  </mergeCells>
  <printOptions horizontalCentered="1"/>
  <pageMargins left="0.5902777910232544" right="0.5902777910232544" top="0.9840278029441833" bottom="0.9840278029441833" header="0.511805534362793" footer="0.511805534362793"/>
  <pageSetup errors="blank" fitToHeight="1" fitToWidth="1" horizontalDpi="600" verticalDpi="600" orientation="landscape" paperSize="9" scale="38"/>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AO67"/>
  <sheetViews>
    <sheetView showGridLines="0" showZeros="0" zoomScale="55" zoomScaleNormal="55" workbookViewId="0" topLeftCell="J1">
      <selection activeCell="A3" sqref="A3"/>
    </sheetView>
  </sheetViews>
  <sheetFormatPr defaultColWidth="9.33203125" defaultRowHeight="11.25"/>
  <cols>
    <col min="1" max="1" width="5" style="0" customWidth="1"/>
    <col min="2" max="2" width="3.66015625" style="0" customWidth="1"/>
    <col min="3" max="3" width="10.33203125" style="0" customWidth="1"/>
    <col min="4" max="4" width="43.33203125" style="0" customWidth="1"/>
    <col min="5" max="5" width="15.83203125" style="0" customWidth="1"/>
    <col min="6" max="15" width="11.66015625" style="0" customWidth="1"/>
    <col min="16" max="22" width="8.33203125" style="0" customWidth="1"/>
    <col min="23" max="25" width="9.16015625" style="0" customWidth="1"/>
    <col min="26" max="35" width="8.33203125" style="0" customWidth="1"/>
    <col min="36" max="38" width="9.16015625" style="0" customWidth="1"/>
    <col min="39" max="41" width="8.33203125" style="0" customWidth="1"/>
    <col min="42" max="253" width="10.66015625" style="0" customWidth="1"/>
  </cols>
  <sheetData>
    <row r="1" spans="1:41" ht="19.5" customHeight="1">
      <c r="A1" s="59"/>
      <c r="B1" s="60"/>
      <c r="C1" s="60"/>
      <c r="D1" s="60"/>
      <c r="E1" s="60"/>
      <c r="F1" s="60"/>
      <c r="G1" s="60"/>
      <c r="H1" s="60"/>
      <c r="I1" s="60"/>
      <c r="J1" s="60"/>
      <c r="K1" s="60"/>
      <c r="L1" s="60"/>
      <c r="M1" s="60"/>
      <c r="N1" s="60"/>
      <c r="P1" s="168"/>
      <c r="Q1" s="168"/>
      <c r="R1" s="168"/>
      <c r="S1" s="168"/>
      <c r="T1" s="168"/>
      <c r="U1" s="168"/>
      <c r="V1" s="168"/>
      <c r="W1" s="168"/>
      <c r="X1" s="168"/>
      <c r="Y1" s="168"/>
      <c r="Z1" s="168"/>
      <c r="AA1" s="168"/>
      <c r="AB1" s="168"/>
      <c r="AC1" s="168"/>
      <c r="AD1" s="168"/>
      <c r="AE1" s="168"/>
      <c r="AF1" s="168"/>
      <c r="AG1" s="168"/>
      <c r="AH1" s="168"/>
      <c r="AI1" s="168"/>
      <c r="AJ1" s="168"/>
      <c r="AK1" s="168"/>
      <c r="AL1" s="168"/>
      <c r="AO1" s="61" t="s">
        <v>172</v>
      </c>
    </row>
    <row r="2" spans="1:41" ht="19.5" customHeight="1">
      <c r="A2" s="62" t="s">
        <v>173</v>
      </c>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row>
    <row r="3" spans="1:41" ht="19.5" customHeight="1">
      <c r="A3" s="63" t="s">
        <v>0</v>
      </c>
      <c r="B3" s="63"/>
      <c r="C3" s="63"/>
      <c r="D3" s="63"/>
      <c r="E3" s="158"/>
      <c r="F3" s="158"/>
      <c r="G3" s="158"/>
      <c r="H3" s="158"/>
      <c r="I3" s="158"/>
      <c r="J3" s="158"/>
      <c r="K3" s="158"/>
      <c r="L3" s="158"/>
      <c r="M3" s="158"/>
      <c r="N3" s="158"/>
      <c r="P3" s="169"/>
      <c r="Q3" s="169"/>
      <c r="R3" s="169"/>
      <c r="S3" s="169"/>
      <c r="T3" s="169"/>
      <c r="U3" s="169"/>
      <c r="V3" s="169"/>
      <c r="W3" s="169"/>
      <c r="X3" s="169"/>
      <c r="Y3" s="169"/>
      <c r="Z3" s="169"/>
      <c r="AA3" s="169"/>
      <c r="AB3" s="169"/>
      <c r="AC3" s="169"/>
      <c r="AD3" s="169"/>
      <c r="AE3" s="169"/>
      <c r="AF3" s="169"/>
      <c r="AG3" s="169"/>
      <c r="AH3" s="169"/>
      <c r="AI3" s="173"/>
      <c r="AJ3" s="173"/>
      <c r="AK3" s="173"/>
      <c r="AL3" s="173"/>
      <c r="AO3" s="65" t="s">
        <v>5</v>
      </c>
    </row>
    <row r="4" spans="1:41" ht="19.5" customHeight="1">
      <c r="A4" s="66" t="s">
        <v>57</v>
      </c>
      <c r="B4" s="67"/>
      <c r="C4" s="67"/>
      <c r="D4" s="68"/>
      <c r="E4" s="159" t="s">
        <v>174</v>
      </c>
      <c r="F4" s="160" t="s">
        <v>175</v>
      </c>
      <c r="G4" s="161"/>
      <c r="H4" s="161"/>
      <c r="I4" s="161"/>
      <c r="J4" s="161"/>
      <c r="K4" s="161"/>
      <c r="L4" s="161"/>
      <c r="M4" s="161"/>
      <c r="N4" s="161"/>
      <c r="O4" s="170"/>
      <c r="P4" s="160" t="s">
        <v>176</v>
      </c>
      <c r="Q4" s="161"/>
      <c r="R4" s="161"/>
      <c r="S4" s="161"/>
      <c r="T4" s="161"/>
      <c r="U4" s="161"/>
      <c r="V4" s="161"/>
      <c r="W4" s="161"/>
      <c r="X4" s="161"/>
      <c r="Y4" s="170"/>
      <c r="Z4" s="160" t="s">
        <v>177</v>
      </c>
      <c r="AA4" s="161"/>
      <c r="AB4" s="161"/>
      <c r="AC4" s="161"/>
      <c r="AD4" s="161"/>
      <c r="AE4" s="161"/>
      <c r="AF4" s="161"/>
      <c r="AG4" s="161"/>
      <c r="AH4" s="161"/>
      <c r="AI4" s="161"/>
      <c r="AJ4" s="161"/>
      <c r="AK4" s="161"/>
      <c r="AL4" s="161"/>
      <c r="AM4" s="161"/>
      <c r="AN4" s="161"/>
      <c r="AO4" s="170"/>
    </row>
    <row r="5" spans="1:41" ht="19.5" customHeight="1">
      <c r="A5" s="101" t="s">
        <v>68</v>
      </c>
      <c r="B5" s="103"/>
      <c r="C5" s="112" t="s">
        <v>69</v>
      </c>
      <c r="D5" s="72" t="s">
        <v>127</v>
      </c>
      <c r="E5" s="162"/>
      <c r="F5" s="89" t="s">
        <v>58</v>
      </c>
      <c r="G5" s="163" t="s">
        <v>178</v>
      </c>
      <c r="H5" s="164"/>
      <c r="I5" s="171"/>
      <c r="J5" s="163" t="s">
        <v>179</v>
      </c>
      <c r="K5" s="164"/>
      <c r="L5" s="171"/>
      <c r="M5" s="163" t="s">
        <v>180</v>
      </c>
      <c r="N5" s="164"/>
      <c r="O5" s="171"/>
      <c r="P5" s="111" t="s">
        <v>58</v>
      </c>
      <c r="Q5" s="163" t="s">
        <v>178</v>
      </c>
      <c r="R5" s="164"/>
      <c r="S5" s="171"/>
      <c r="T5" s="163" t="s">
        <v>179</v>
      </c>
      <c r="U5" s="164"/>
      <c r="V5" s="171"/>
      <c r="W5" s="163" t="s">
        <v>180</v>
      </c>
      <c r="X5" s="164"/>
      <c r="Y5" s="171"/>
      <c r="Z5" s="89" t="s">
        <v>58</v>
      </c>
      <c r="AA5" s="163" t="s">
        <v>178</v>
      </c>
      <c r="AB5" s="164"/>
      <c r="AC5" s="171"/>
      <c r="AD5" s="163" t="s">
        <v>179</v>
      </c>
      <c r="AE5" s="164"/>
      <c r="AF5" s="171"/>
      <c r="AG5" s="163" t="s">
        <v>180</v>
      </c>
      <c r="AH5" s="164"/>
      <c r="AI5" s="171"/>
      <c r="AJ5" s="163" t="s">
        <v>181</v>
      </c>
      <c r="AK5" s="164"/>
      <c r="AL5" s="171"/>
      <c r="AM5" s="163" t="s">
        <v>134</v>
      </c>
      <c r="AN5" s="164"/>
      <c r="AO5" s="171"/>
    </row>
    <row r="6" spans="1:41" ht="29.25" customHeight="1">
      <c r="A6" s="165" t="s">
        <v>78</v>
      </c>
      <c r="B6" s="165" t="s">
        <v>79</v>
      </c>
      <c r="C6" s="78"/>
      <c r="D6" s="78"/>
      <c r="E6" s="166"/>
      <c r="F6" s="114"/>
      <c r="G6" s="94" t="s">
        <v>73</v>
      </c>
      <c r="H6" s="167" t="s">
        <v>123</v>
      </c>
      <c r="I6" s="167" t="s">
        <v>124</v>
      </c>
      <c r="J6" s="94" t="s">
        <v>73</v>
      </c>
      <c r="K6" s="167" t="s">
        <v>123</v>
      </c>
      <c r="L6" s="167" t="s">
        <v>124</v>
      </c>
      <c r="M6" s="94" t="s">
        <v>73</v>
      </c>
      <c r="N6" s="167" t="s">
        <v>123</v>
      </c>
      <c r="O6" s="96" t="s">
        <v>124</v>
      </c>
      <c r="P6" s="114"/>
      <c r="Q6" s="172" t="s">
        <v>73</v>
      </c>
      <c r="R6" s="79" t="s">
        <v>123</v>
      </c>
      <c r="S6" s="79" t="s">
        <v>124</v>
      </c>
      <c r="T6" s="172" t="s">
        <v>73</v>
      </c>
      <c r="U6" s="79" t="s">
        <v>123</v>
      </c>
      <c r="V6" s="78" t="s">
        <v>124</v>
      </c>
      <c r="W6" s="73" t="s">
        <v>73</v>
      </c>
      <c r="X6" s="172" t="s">
        <v>123</v>
      </c>
      <c r="Y6" s="79" t="s">
        <v>124</v>
      </c>
      <c r="Z6" s="114"/>
      <c r="AA6" s="94" t="s">
        <v>73</v>
      </c>
      <c r="AB6" s="165" t="s">
        <v>123</v>
      </c>
      <c r="AC6" s="165" t="s">
        <v>124</v>
      </c>
      <c r="AD6" s="94" t="s">
        <v>73</v>
      </c>
      <c r="AE6" s="165" t="s">
        <v>123</v>
      </c>
      <c r="AF6" s="165" t="s">
        <v>124</v>
      </c>
      <c r="AG6" s="94" t="s">
        <v>73</v>
      </c>
      <c r="AH6" s="167" t="s">
        <v>123</v>
      </c>
      <c r="AI6" s="167" t="s">
        <v>124</v>
      </c>
      <c r="AJ6" s="94" t="s">
        <v>73</v>
      </c>
      <c r="AK6" s="167" t="s">
        <v>123</v>
      </c>
      <c r="AL6" s="167" t="s">
        <v>124</v>
      </c>
      <c r="AM6" s="94" t="s">
        <v>73</v>
      </c>
      <c r="AN6" s="167" t="s">
        <v>123</v>
      </c>
      <c r="AO6" s="167" t="s">
        <v>124</v>
      </c>
    </row>
    <row r="7" spans="1:41" ht="19.5" customHeight="1">
      <c r="A7" s="81" t="s">
        <v>38</v>
      </c>
      <c r="B7" s="81" t="s">
        <v>38</v>
      </c>
      <c r="C7" s="81" t="s">
        <v>38</v>
      </c>
      <c r="D7" s="81" t="s">
        <v>58</v>
      </c>
      <c r="E7" s="99">
        <f aca="true" t="shared" si="0" ref="E7:E30">SUM(F7,P7,Z7)</f>
        <v>13264.289999999999</v>
      </c>
      <c r="F7" s="99">
        <f aca="true" t="shared" si="1" ref="F7:F30">SUM(G7,J7,M7)</f>
        <v>5002.57</v>
      </c>
      <c r="G7" s="99">
        <f aca="true" t="shared" si="2" ref="G7:G30">SUM(H7:I7)</f>
        <v>5002.57</v>
      </c>
      <c r="H7" s="99">
        <v>2342.72</v>
      </c>
      <c r="I7" s="82">
        <v>2659.85</v>
      </c>
      <c r="J7" s="99">
        <f aca="true" t="shared" si="3" ref="J7:J30">SUM(K7:L7)</f>
        <v>0</v>
      </c>
      <c r="K7" s="99">
        <v>0</v>
      </c>
      <c r="L7" s="82">
        <v>0</v>
      </c>
      <c r="M7" s="99">
        <f aca="true" t="shared" si="4" ref="M7:M30">SUM(N7:O7)</f>
        <v>0</v>
      </c>
      <c r="N7" s="99">
        <v>0</v>
      </c>
      <c r="O7" s="82">
        <v>0</v>
      </c>
      <c r="P7" s="83">
        <f aca="true" t="shared" si="5" ref="P7:P30">SUM(Q7,T7,W7)</f>
        <v>0</v>
      </c>
      <c r="Q7" s="99">
        <f aca="true" t="shared" si="6" ref="Q7:Q30">SUM(R7:S7)</f>
        <v>0</v>
      </c>
      <c r="R7" s="99">
        <v>0</v>
      </c>
      <c r="S7" s="82">
        <v>0</v>
      </c>
      <c r="T7" s="99">
        <f aca="true" t="shared" si="7" ref="T7:T30">SUM(U7:V7)</f>
        <v>0</v>
      </c>
      <c r="U7" s="99">
        <v>0</v>
      </c>
      <c r="V7" s="99">
        <v>0</v>
      </c>
      <c r="W7" s="99">
        <f aca="true" t="shared" si="8" ref="W7:W30">SUM(X7:Y7)</f>
        <v>0</v>
      </c>
      <c r="X7" s="99">
        <v>0</v>
      </c>
      <c r="Y7" s="82">
        <v>0</v>
      </c>
      <c r="Z7" s="83">
        <f aca="true" t="shared" si="9" ref="Z7:Z30">SUM(AA7,AD7,AG7,AJ7,AM7)</f>
        <v>8261.72</v>
      </c>
      <c r="AA7" s="99">
        <f aca="true" t="shared" si="10" ref="AA7:AA30">SUM(AB7:AC7)</f>
        <v>8261.72</v>
      </c>
      <c r="AB7" s="99">
        <v>0</v>
      </c>
      <c r="AC7" s="82">
        <v>8261.72</v>
      </c>
      <c r="AD7" s="99">
        <f aca="true" t="shared" si="11" ref="AD7:AD30">SUM(AE7:AF7)</f>
        <v>0</v>
      </c>
      <c r="AE7" s="99">
        <v>0</v>
      </c>
      <c r="AF7" s="82">
        <v>0</v>
      </c>
      <c r="AG7" s="99">
        <f aca="true" t="shared" si="12" ref="AG7:AG30">SUM(AH7:AI7)</f>
        <v>0</v>
      </c>
      <c r="AH7" s="99">
        <v>0</v>
      </c>
      <c r="AI7" s="82">
        <v>0</v>
      </c>
      <c r="AJ7" s="99">
        <f aca="true" t="shared" si="13" ref="AJ7:AJ30">SUM(AK7:AL7)</f>
        <v>0</v>
      </c>
      <c r="AK7" s="99">
        <v>0</v>
      </c>
      <c r="AL7" s="82">
        <v>0</v>
      </c>
      <c r="AM7" s="99">
        <f aca="true" t="shared" si="14" ref="AM7:AM30">SUM(AN7:AO7)</f>
        <v>0</v>
      </c>
      <c r="AN7" s="99">
        <v>0</v>
      </c>
      <c r="AO7" s="82">
        <v>0</v>
      </c>
    </row>
    <row r="8" spans="1:41" ht="19.5" customHeight="1">
      <c r="A8" s="81" t="s">
        <v>38</v>
      </c>
      <c r="B8" s="81" t="s">
        <v>38</v>
      </c>
      <c r="C8" s="81" t="s">
        <v>38</v>
      </c>
      <c r="D8" s="81" t="s">
        <v>81</v>
      </c>
      <c r="E8" s="99">
        <f t="shared" si="0"/>
        <v>9275.42</v>
      </c>
      <c r="F8" s="99">
        <f t="shared" si="1"/>
        <v>1578.24</v>
      </c>
      <c r="G8" s="99">
        <f t="shared" si="2"/>
        <v>1578.24</v>
      </c>
      <c r="H8" s="99">
        <v>1159.24</v>
      </c>
      <c r="I8" s="82">
        <v>419</v>
      </c>
      <c r="J8" s="99">
        <f t="shared" si="3"/>
        <v>0</v>
      </c>
      <c r="K8" s="99">
        <v>0</v>
      </c>
      <c r="L8" s="82">
        <v>0</v>
      </c>
      <c r="M8" s="99">
        <f t="shared" si="4"/>
        <v>0</v>
      </c>
      <c r="N8" s="99">
        <v>0</v>
      </c>
      <c r="O8" s="82">
        <v>0</v>
      </c>
      <c r="P8" s="83">
        <f t="shared" si="5"/>
        <v>0</v>
      </c>
      <c r="Q8" s="99">
        <f t="shared" si="6"/>
        <v>0</v>
      </c>
      <c r="R8" s="99">
        <v>0</v>
      </c>
      <c r="S8" s="82">
        <v>0</v>
      </c>
      <c r="T8" s="99">
        <f t="shared" si="7"/>
        <v>0</v>
      </c>
      <c r="U8" s="99">
        <v>0</v>
      </c>
      <c r="V8" s="99">
        <v>0</v>
      </c>
      <c r="W8" s="99">
        <f t="shared" si="8"/>
        <v>0</v>
      </c>
      <c r="X8" s="99">
        <v>0</v>
      </c>
      <c r="Y8" s="82">
        <v>0</v>
      </c>
      <c r="Z8" s="83">
        <f t="shared" si="9"/>
        <v>7697.18</v>
      </c>
      <c r="AA8" s="99">
        <f t="shared" si="10"/>
        <v>7697.18</v>
      </c>
      <c r="AB8" s="99">
        <v>0</v>
      </c>
      <c r="AC8" s="82">
        <v>7697.18</v>
      </c>
      <c r="AD8" s="99">
        <f t="shared" si="11"/>
        <v>0</v>
      </c>
      <c r="AE8" s="99">
        <v>0</v>
      </c>
      <c r="AF8" s="82">
        <v>0</v>
      </c>
      <c r="AG8" s="99">
        <f t="shared" si="12"/>
        <v>0</v>
      </c>
      <c r="AH8" s="99">
        <v>0</v>
      </c>
      <c r="AI8" s="82">
        <v>0</v>
      </c>
      <c r="AJ8" s="99">
        <f t="shared" si="13"/>
        <v>0</v>
      </c>
      <c r="AK8" s="99">
        <v>0</v>
      </c>
      <c r="AL8" s="82">
        <v>0</v>
      </c>
      <c r="AM8" s="99">
        <f t="shared" si="14"/>
        <v>0</v>
      </c>
      <c r="AN8" s="99">
        <v>0</v>
      </c>
      <c r="AO8" s="82">
        <v>0</v>
      </c>
    </row>
    <row r="9" spans="1:41" ht="19.5" customHeight="1">
      <c r="A9" s="81" t="s">
        <v>38</v>
      </c>
      <c r="B9" s="81" t="s">
        <v>38</v>
      </c>
      <c r="C9" s="81" t="s">
        <v>38</v>
      </c>
      <c r="D9" s="81" t="s">
        <v>82</v>
      </c>
      <c r="E9" s="99">
        <f t="shared" si="0"/>
        <v>9275.42</v>
      </c>
      <c r="F9" s="99">
        <f t="shared" si="1"/>
        <v>1578.24</v>
      </c>
      <c r="G9" s="99">
        <f t="shared" si="2"/>
        <v>1578.24</v>
      </c>
      <c r="H9" s="99">
        <v>1159.24</v>
      </c>
      <c r="I9" s="82">
        <v>419</v>
      </c>
      <c r="J9" s="99">
        <f t="shared" si="3"/>
        <v>0</v>
      </c>
      <c r="K9" s="99">
        <v>0</v>
      </c>
      <c r="L9" s="82">
        <v>0</v>
      </c>
      <c r="M9" s="99">
        <f t="shared" si="4"/>
        <v>0</v>
      </c>
      <c r="N9" s="99">
        <v>0</v>
      </c>
      <c r="O9" s="82">
        <v>0</v>
      </c>
      <c r="P9" s="83">
        <f t="shared" si="5"/>
        <v>0</v>
      </c>
      <c r="Q9" s="99">
        <f t="shared" si="6"/>
        <v>0</v>
      </c>
      <c r="R9" s="99">
        <v>0</v>
      </c>
      <c r="S9" s="82">
        <v>0</v>
      </c>
      <c r="T9" s="99">
        <f t="shared" si="7"/>
        <v>0</v>
      </c>
      <c r="U9" s="99">
        <v>0</v>
      </c>
      <c r="V9" s="99">
        <v>0</v>
      </c>
      <c r="W9" s="99">
        <f t="shared" si="8"/>
        <v>0</v>
      </c>
      <c r="X9" s="99">
        <v>0</v>
      </c>
      <c r="Y9" s="82">
        <v>0</v>
      </c>
      <c r="Z9" s="83">
        <f t="shared" si="9"/>
        <v>7697.18</v>
      </c>
      <c r="AA9" s="99">
        <f t="shared" si="10"/>
        <v>7697.18</v>
      </c>
      <c r="AB9" s="99">
        <v>0</v>
      </c>
      <c r="AC9" s="82">
        <v>7697.18</v>
      </c>
      <c r="AD9" s="99">
        <f t="shared" si="11"/>
        <v>0</v>
      </c>
      <c r="AE9" s="99">
        <v>0</v>
      </c>
      <c r="AF9" s="82">
        <v>0</v>
      </c>
      <c r="AG9" s="99">
        <f t="shared" si="12"/>
        <v>0</v>
      </c>
      <c r="AH9" s="99">
        <v>0</v>
      </c>
      <c r="AI9" s="82">
        <v>0</v>
      </c>
      <c r="AJ9" s="99">
        <f t="shared" si="13"/>
        <v>0</v>
      </c>
      <c r="AK9" s="99">
        <v>0</v>
      </c>
      <c r="AL9" s="82">
        <v>0</v>
      </c>
      <c r="AM9" s="99">
        <f t="shared" si="14"/>
        <v>0</v>
      </c>
      <c r="AN9" s="99">
        <v>0</v>
      </c>
      <c r="AO9" s="82">
        <v>0</v>
      </c>
    </row>
    <row r="10" spans="1:41" ht="19.5" customHeight="1">
      <c r="A10" s="81" t="s">
        <v>38</v>
      </c>
      <c r="B10" s="81" t="s">
        <v>38</v>
      </c>
      <c r="C10" s="81" t="s">
        <v>38</v>
      </c>
      <c r="D10" s="81" t="s">
        <v>182</v>
      </c>
      <c r="E10" s="99">
        <f t="shared" si="0"/>
        <v>633.77</v>
      </c>
      <c r="F10" s="99">
        <f t="shared" si="1"/>
        <v>633.77</v>
      </c>
      <c r="G10" s="99">
        <f t="shared" si="2"/>
        <v>633.77</v>
      </c>
      <c r="H10" s="99">
        <v>633.77</v>
      </c>
      <c r="I10" s="82">
        <v>0</v>
      </c>
      <c r="J10" s="99">
        <f t="shared" si="3"/>
        <v>0</v>
      </c>
      <c r="K10" s="99">
        <v>0</v>
      </c>
      <c r="L10" s="82">
        <v>0</v>
      </c>
      <c r="M10" s="99">
        <f t="shared" si="4"/>
        <v>0</v>
      </c>
      <c r="N10" s="99">
        <v>0</v>
      </c>
      <c r="O10" s="82">
        <v>0</v>
      </c>
      <c r="P10" s="83">
        <f t="shared" si="5"/>
        <v>0</v>
      </c>
      <c r="Q10" s="99">
        <f t="shared" si="6"/>
        <v>0</v>
      </c>
      <c r="R10" s="99">
        <v>0</v>
      </c>
      <c r="S10" s="82">
        <v>0</v>
      </c>
      <c r="T10" s="99">
        <f t="shared" si="7"/>
        <v>0</v>
      </c>
      <c r="U10" s="99">
        <v>0</v>
      </c>
      <c r="V10" s="99">
        <v>0</v>
      </c>
      <c r="W10" s="99">
        <f t="shared" si="8"/>
        <v>0</v>
      </c>
      <c r="X10" s="99">
        <v>0</v>
      </c>
      <c r="Y10" s="82">
        <v>0</v>
      </c>
      <c r="Z10" s="83">
        <f t="shared" si="9"/>
        <v>0</v>
      </c>
      <c r="AA10" s="99">
        <f t="shared" si="10"/>
        <v>0</v>
      </c>
      <c r="AB10" s="99">
        <v>0</v>
      </c>
      <c r="AC10" s="82">
        <v>0</v>
      </c>
      <c r="AD10" s="99">
        <f t="shared" si="11"/>
        <v>0</v>
      </c>
      <c r="AE10" s="99">
        <v>0</v>
      </c>
      <c r="AF10" s="82">
        <v>0</v>
      </c>
      <c r="AG10" s="99">
        <f t="shared" si="12"/>
        <v>0</v>
      </c>
      <c r="AH10" s="99">
        <v>0</v>
      </c>
      <c r="AI10" s="82">
        <v>0</v>
      </c>
      <c r="AJ10" s="99">
        <f t="shared" si="13"/>
        <v>0</v>
      </c>
      <c r="AK10" s="99">
        <v>0</v>
      </c>
      <c r="AL10" s="82">
        <v>0</v>
      </c>
      <c r="AM10" s="99">
        <f t="shared" si="14"/>
        <v>0</v>
      </c>
      <c r="AN10" s="99">
        <v>0</v>
      </c>
      <c r="AO10" s="82">
        <v>0</v>
      </c>
    </row>
    <row r="11" spans="1:41" ht="19.5" customHeight="1">
      <c r="A11" s="81" t="s">
        <v>183</v>
      </c>
      <c r="B11" s="81" t="s">
        <v>93</v>
      </c>
      <c r="C11" s="81" t="s">
        <v>86</v>
      </c>
      <c r="D11" s="81" t="s">
        <v>184</v>
      </c>
      <c r="E11" s="99">
        <f t="shared" si="0"/>
        <v>445.69</v>
      </c>
      <c r="F11" s="99">
        <f t="shared" si="1"/>
        <v>445.69</v>
      </c>
      <c r="G11" s="99">
        <f t="shared" si="2"/>
        <v>445.69</v>
      </c>
      <c r="H11" s="99">
        <v>445.69</v>
      </c>
      <c r="I11" s="82">
        <v>0</v>
      </c>
      <c r="J11" s="99">
        <f t="shared" si="3"/>
        <v>0</v>
      </c>
      <c r="K11" s="99">
        <v>0</v>
      </c>
      <c r="L11" s="82">
        <v>0</v>
      </c>
      <c r="M11" s="99">
        <f t="shared" si="4"/>
        <v>0</v>
      </c>
      <c r="N11" s="99">
        <v>0</v>
      </c>
      <c r="O11" s="82">
        <v>0</v>
      </c>
      <c r="P11" s="83">
        <f t="shared" si="5"/>
        <v>0</v>
      </c>
      <c r="Q11" s="99">
        <f t="shared" si="6"/>
        <v>0</v>
      </c>
      <c r="R11" s="99">
        <v>0</v>
      </c>
      <c r="S11" s="82">
        <v>0</v>
      </c>
      <c r="T11" s="99">
        <f t="shared" si="7"/>
        <v>0</v>
      </c>
      <c r="U11" s="99">
        <v>0</v>
      </c>
      <c r="V11" s="99">
        <v>0</v>
      </c>
      <c r="W11" s="99">
        <f t="shared" si="8"/>
        <v>0</v>
      </c>
      <c r="X11" s="99">
        <v>0</v>
      </c>
      <c r="Y11" s="82">
        <v>0</v>
      </c>
      <c r="Z11" s="83">
        <f t="shared" si="9"/>
        <v>0</v>
      </c>
      <c r="AA11" s="99">
        <f t="shared" si="10"/>
        <v>0</v>
      </c>
      <c r="AB11" s="99">
        <v>0</v>
      </c>
      <c r="AC11" s="82">
        <v>0</v>
      </c>
      <c r="AD11" s="99">
        <f t="shared" si="11"/>
        <v>0</v>
      </c>
      <c r="AE11" s="99">
        <v>0</v>
      </c>
      <c r="AF11" s="82">
        <v>0</v>
      </c>
      <c r="AG11" s="99">
        <f t="shared" si="12"/>
        <v>0</v>
      </c>
      <c r="AH11" s="99">
        <v>0</v>
      </c>
      <c r="AI11" s="82">
        <v>0</v>
      </c>
      <c r="AJ11" s="99">
        <f t="shared" si="13"/>
        <v>0</v>
      </c>
      <c r="AK11" s="99">
        <v>0</v>
      </c>
      <c r="AL11" s="82">
        <v>0</v>
      </c>
      <c r="AM11" s="99">
        <f t="shared" si="14"/>
        <v>0</v>
      </c>
      <c r="AN11" s="99">
        <v>0</v>
      </c>
      <c r="AO11" s="82">
        <v>0</v>
      </c>
    </row>
    <row r="12" spans="1:41" ht="19.5" customHeight="1">
      <c r="A12" s="81" t="s">
        <v>183</v>
      </c>
      <c r="B12" s="81" t="s">
        <v>98</v>
      </c>
      <c r="C12" s="81" t="s">
        <v>86</v>
      </c>
      <c r="D12" s="81" t="s">
        <v>185</v>
      </c>
      <c r="E12" s="99">
        <f t="shared" si="0"/>
        <v>121.34</v>
      </c>
      <c r="F12" s="99">
        <f t="shared" si="1"/>
        <v>121.34</v>
      </c>
      <c r="G12" s="99">
        <f t="shared" si="2"/>
        <v>121.34</v>
      </c>
      <c r="H12" s="99">
        <v>121.34</v>
      </c>
      <c r="I12" s="82">
        <v>0</v>
      </c>
      <c r="J12" s="99">
        <f t="shared" si="3"/>
        <v>0</v>
      </c>
      <c r="K12" s="99">
        <v>0</v>
      </c>
      <c r="L12" s="82">
        <v>0</v>
      </c>
      <c r="M12" s="99">
        <f t="shared" si="4"/>
        <v>0</v>
      </c>
      <c r="N12" s="99">
        <v>0</v>
      </c>
      <c r="O12" s="82">
        <v>0</v>
      </c>
      <c r="P12" s="83">
        <f t="shared" si="5"/>
        <v>0</v>
      </c>
      <c r="Q12" s="99">
        <f t="shared" si="6"/>
        <v>0</v>
      </c>
      <c r="R12" s="99">
        <v>0</v>
      </c>
      <c r="S12" s="82">
        <v>0</v>
      </c>
      <c r="T12" s="99">
        <f t="shared" si="7"/>
        <v>0</v>
      </c>
      <c r="U12" s="99">
        <v>0</v>
      </c>
      <c r="V12" s="99">
        <v>0</v>
      </c>
      <c r="W12" s="99">
        <f t="shared" si="8"/>
        <v>0</v>
      </c>
      <c r="X12" s="99">
        <v>0</v>
      </c>
      <c r="Y12" s="82">
        <v>0</v>
      </c>
      <c r="Z12" s="83">
        <f t="shared" si="9"/>
        <v>0</v>
      </c>
      <c r="AA12" s="99">
        <f t="shared" si="10"/>
        <v>0</v>
      </c>
      <c r="AB12" s="99">
        <v>0</v>
      </c>
      <c r="AC12" s="82">
        <v>0</v>
      </c>
      <c r="AD12" s="99">
        <f t="shared" si="11"/>
        <v>0</v>
      </c>
      <c r="AE12" s="99">
        <v>0</v>
      </c>
      <c r="AF12" s="82">
        <v>0</v>
      </c>
      <c r="AG12" s="99">
        <f t="shared" si="12"/>
        <v>0</v>
      </c>
      <c r="AH12" s="99">
        <v>0</v>
      </c>
      <c r="AI12" s="82">
        <v>0</v>
      </c>
      <c r="AJ12" s="99">
        <f t="shared" si="13"/>
        <v>0</v>
      </c>
      <c r="AK12" s="99">
        <v>0</v>
      </c>
      <c r="AL12" s="82">
        <v>0</v>
      </c>
      <c r="AM12" s="99">
        <f t="shared" si="14"/>
        <v>0</v>
      </c>
      <c r="AN12" s="99">
        <v>0</v>
      </c>
      <c r="AO12" s="82">
        <v>0</v>
      </c>
    </row>
    <row r="13" spans="1:41" ht="19.5" customHeight="1">
      <c r="A13" s="81" t="s">
        <v>183</v>
      </c>
      <c r="B13" s="81" t="s">
        <v>85</v>
      </c>
      <c r="C13" s="81" t="s">
        <v>86</v>
      </c>
      <c r="D13" s="81" t="s">
        <v>186</v>
      </c>
      <c r="E13" s="99">
        <f t="shared" si="0"/>
        <v>60.9</v>
      </c>
      <c r="F13" s="99">
        <f t="shared" si="1"/>
        <v>60.9</v>
      </c>
      <c r="G13" s="99">
        <f t="shared" si="2"/>
        <v>60.9</v>
      </c>
      <c r="H13" s="99">
        <v>60.9</v>
      </c>
      <c r="I13" s="82">
        <v>0</v>
      </c>
      <c r="J13" s="99">
        <f t="shared" si="3"/>
        <v>0</v>
      </c>
      <c r="K13" s="99">
        <v>0</v>
      </c>
      <c r="L13" s="82">
        <v>0</v>
      </c>
      <c r="M13" s="99">
        <f t="shared" si="4"/>
        <v>0</v>
      </c>
      <c r="N13" s="99">
        <v>0</v>
      </c>
      <c r="O13" s="82">
        <v>0</v>
      </c>
      <c r="P13" s="83">
        <f t="shared" si="5"/>
        <v>0</v>
      </c>
      <c r="Q13" s="99">
        <f t="shared" si="6"/>
        <v>0</v>
      </c>
      <c r="R13" s="99">
        <v>0</v>
      </c>
      <c r="S13" s="82">
        <v>0</v>
      </c>
      <c r="T13" s="99">
        <f t="shared" si="7"/>
        <v>0</v>
      </c>
      <c r="U13" s="99">
        <v>0</v>
      </c>
      <c r="V13" s="99">
        <v>0</v>
      </c>
      <c r="W13" s="99">
        <f t="shared" si="8"/>
        <v>0</v>
      </c>
      <c r="X13" s="99">
        <v>0</v>
      </c>
      <c r="Y13" s="82">
        <v>0</v>
      </c>
      <c r="Z13" s="83">
        <f t="shared" si="9"/>
        <v>0</v>
      </c>
      <c r="AA13" s="99">
        <f t="shared" si="10"/>
        <v>0</v>
      </c>
      <c r="AB13" s="99">
        <v>0</v>
      </c>
      <c r="AC13" s="82">
        <v>0</v>
      </c>
      <c r="AD13" s="99">
        <f t="shared" si="11"/>
        <v>0</v>
      </c>
      <c r="AE13" s="99">
        <v>0</v>
      </c>
      <c r="AF13" s="82">
        <v>0</v>
      </c>
      <c r="AG13" s="99">
        <f t="shared" si="12"/>
        <v>0</v>
      </c>
      <c r="AH13" s="99">
        <v>0</v>
      </c>
      <c r="AI13" s="82">
        <v>0</v>
      </c>
      <c r="AJ13" s="99">
        <f t="shared" si="13"/>
        <v>0</v>
      </c>
      <c r="AK13" s="99">
        <v>0</v>
      </c>
      <c r="AL13" s="82">
        <v>0</v>
      </c>
      <c r="AM13" s="99">
        <f t="shared" si="14"/>
        <v>0</v>
      </c>
      <c r="AN13" s="99">
        <v>0</v>
      </c>
      <c r="AO13" s="82">
        <v>0</v>
      </c>
    </row>
    <row r="14" spans="1:41" ht="19.5" customHeight="1">
      <c r="A14" s="81" t="s">
        <v>183</v>
      </c>
      <c r="B14" s="81" t="s">
        <v>187</v>
      </c>
      <c r="C14" s="81" t="s">
        <v>86</v>
      </c>
      <c r="D14" s="81" t="s">
        <v>188</v>
      </c>
      <c r="E14" s="99">
        <f t="shared" si="0"/>
        <v>5.84</v>
      </c>
      <c r="F14" s="99">
        <f t="shared" si="1"/>
        <v>5.84</v>
      </c>
      <c r="G14" s="99">
        <f t="shared" si="2"/>
        <v>5.84</v>
      </c>
      <c r="H14" s="99">
        <v>5.84</v>
      </c>
      <c r="I14" s="82">
        <v>0</v>
      </c>
      <c r="J14" s="99">
        <f t="shared" si="3"/>
        <v>0</v>
      </c>
      <c r="K14" s="99">
        <v>0</v>
      </c>
      <c r="L14" s="82">
        <v>0</v>
      </c>
      <c r="M14" s="99">
        <f t="shared" si="4"/>
        <v>0</v>
      </c>
      <c r="N14" s="99">
        <v>0</v>
      </c>
      <c r="O14" s="82">
        <v>0</v>
      </c>
      <c r="P14" s="83">
        <f t="shared" si="5"/>
        <v>0</v>
      </c>
      <c r="Q14" s="99">
        <f t="shared" si="6"/>
        <v>0</v>
      </c>
      <c r="R14" s="99">
        <v>0</v>
      </c>
      <c r="S14" s="82">
        <v>0</v>
      </c>
      <c r="T14" s="99">
        <f t="shared" si="7"/>
        <v>0</v>
      </c>
      <c r="U14" s="99">
        <v>0</v>
      </c>
      <c r="V14" s="99">
        <v>0</v>
      </c>
      <c r="W14" s="99">
        <f t="shared" si="8"/>
        <v>0</v>
      </c>
      <c r="X14" s="99">
        <v>0</v>
      </c>
      <c r="Y14" s="82">
        <v>0</v>
      </c>
      <c r="Z14" s="83">
        <f t="shared" si="9"/>
        <v>0</v>
      </c>
      <c r="AA14" s="99">
        <f t="shared" si="10"/>
        <v>0</v>
      </c>
      <c r="AB14" s="99">
        <v>0</v>
      </c>
      <c r="AC14" s="82">
        <v>0</v>
      </c>
      <c r="AD14" s="99">
        <f t="shared" si="11"/>
        <v>0</v>
      </c>
      <c r="AE14" s="99">
        <v>0</v>
      </c>
      <c r="AF14" s="82">
        <v>0</v>
      </c>
      <c r="AG14" s="99">
        <f t="shared" si="12"/>
        <v>0</v>
      </c>
      <c r="AH14" s="99">
        <v>0</v>
      </c>
      <c r="AI14" s="82">
        <v>0</v>
      </c>
      <c r="AJ14" s="99">
        <f t="shared" si="13"/>
        <v>0</v>
      </c>
      <c r="AK14" s="99">
        <v>0</v>
      </c>
      <c r="AL14" s="82">
        <v>0</v>
      </c>
      <c r="AM14" s="99">
        <f t="shared" si="14"/>
        <v>0</v>
      </c>
      <c r="AN14" s="99">
        <v>0</v>
      </c>
      <c r="AO14" s="82">
        <v>0</v>
      </c>
    </row>
    <row r="15" spans="1:41" ht="19.5" customHeight="1">
      <c r="A15" s="81" t="s">
        <v>38</v>
      </c>
      <c r="B15" s="81" t="s">
        <v>38</v>
      </c>
      <c r="C15" s="81" t="s">
        <v>38</v>
      </c>
      <c r="D15" s="81" t="s">
        <v>189</v>
      </c>
      <c r="E15" s="99">
        <f t="shared" si="0"/>
        <v>2304.2</v>
      </c>
      <c r="F15" s="99">
        <f t="shared" si="1"/>
        <v>864.0999999999999</v>
      </c>
      <c r="G15" s="99">
        <f t="shared" si="2"/>
        <v>864.0999999999999</v>
      </c>
      <c r="H15" s="99">
        <v>525.39</v>
      </c>
      <c r="I15" s="82">
        <v>338.71</v>
      </c>
      <c r="J15" s="99">
        <f t="shared" si="3"/>
        <v>0</v>
      </c>
      <c r="K15" s="99">
        <v>0</v>
      </c>
      <c r="L15" s="82">
        <v>0</v>
      </c>
      <c r="M15" s="99">
        <f t="shared" si="4"/>
        <v>0</v>
      </c>
      <c r="N15" s="99">
        <v>0</v>
      </c>
      <c r="O15" s="82">
        <v>0</v>
      </c>
      <c r="P15" s="83">
        <f t="shared" si="5"/>
        <v>0</v>
      </c>
      <c r="Q15" s="99">
        <f t="shared" si="6"/>
        <v>0</v>
      </c>
      <c r="R15" s="99">
        <v>0</v>
      </c>
      <c r="S15" s="82">
        <v>0</v>
      </c>
      <c r="T15" s="99">
        <f t="shared" si="7"/>
        <v>0</v>
      </c>
      <c r="U15" s="99">
        <v>0</v>
      </c>
      <c r="V15" s="99">
        <v>0</v>
      </c>
      <c r="W15" s="99">
        <f t="shared" si="8"/>
        <v>0</v>
      </c>
      <c r="X15" s="99">
        <v>0</v>
      </c>
      <c r="Y15" s="82">
        <v>0</v>
      </c>
      <c r="Z15" s="83">
        <f t="shared" si="9"/>
        <v>1440.1</v>
      </c>
      <c r="AA15" s="99">
        <f t="shared" si="10"/>
        <v>1440.1</v>
      </c>
      <c r="AB15" s="99">
        <v>0</v>
      </c>
      <c r="AC15" s="82">
        <v>1440.1</v>
      </c>
      <c r="AD15" s="99">
        <f t="shared" si="11"/>
        <v>0</v>
      </c>
      <c r="AE15" s="99">
        <v>0</v>
      </c>
      <c r="AF15" s="82">
        <v>0</v>
      </c>
      <c r="AG15" s="99">
        <f t="shared" si="12"/>
        <v>0</v>
      </c>
      <c r="AH15" s="99">
        <v>0</v>
      </c>
      <c r="AI15" s="82">
        <v>0</v>
      </c>
      <c r="AJ15" s="99">
        <f t="shared" si="13"/>
        <v>0</v>
      </c>
      <c r="AK15" s="99">
        <v>0</v>
      </c>
      <c r="AL15" s="82">
        <v>0</v>
      </c>
      <c r="AM15" s="99">
        <f t="shared" si="14"/>
        <v>0</v>
      </c>
      <c r="AN15" s="99">
        <v>0</v>
      </c>
      <c r="AO15" s="82">
        <v>0</v>
      </c>
    </row>
    <row r="16" spans="1:41" ht="19.5" customHeight="1">
      <c r="A16" s="81" t="s">
        <v>190</v>
      </c>
      <c r="B16" s="81" t="s">
        <v>93</v>
      </c>
      <c r="C16" s="81" t="s">
        <v>86</v>
      </c>
      <c r="D16" s="81" t="s">
        <v>191</v>
      </c>
      <c r="E16" s="99">
        <f t="shared" si="0"/>
        <v>735.32</v>
      </c>
      <c r="F16" s="99">
        <f t="shared" si="1"/>
        <v>305.22</v>
      </c>
      <c r="G16" s="99">
        <f t="shared" si="2"/>
        <v>305.22</v>
      </c>
      <c r="H16" s="99">
        <v>274.22</v>
      </c>
      <c r="I16" s="82">
        <v>31</v>
      </c>
      <c r="J16" s="99">
        <f t="shared" si="3"/>
        <v>0</v>
      </c>
      <c r="K16" s="99">
        <v>0</v>
      </c>
      <c r="L16" s="82">
        <v>0</v>
      </c>
      <c r="M16" s="99">
        <f t="shared" si="4"/>
        <v>0</v>
      </c>
      <c r="N16" s="99">
        <v>0</v>
      </c>
      <c r="O16" s="82">
        <v>0</v>
      </c>
      <c r="P16" s="83">
        <f t="shared" si="5"/>
        <v>0</v>
      </c>
      <c r="Q16" s="99">
        <f t="shared" si="6"/>
        <v>0</v>
      </c>
      <c r="R16" s="99">
        <v>0</v>
      </c>
      <c r="S16" s="82">
        <v>0</v>
      </c>
      <c r="T16" s="99">
        <f t="shared" si="7"/>
        <v>0</v>
      </c>
      <c r="U16" s="99">
        <v>0</v>
      </c>
      <c r="V16" s="99">
        <v>0</v>
      </c>
      <c r="W16" s="99">
        <f t="shared" si="8"/>
        <v>0</v>
      </c>
      <c r="X16" s="99">
        <v>0</v>
      </c>
      <c r="Y16" s="82">
        <v>0</v>
      </c>
      <c r="Z16" s="83">
        <f t="shared" si="9"/>
        <v>430.1</v>
      </c>
      <c r="AA16" s="99">
        <f t="shared" si="10"/>
        <v>430.1</v>
      </c>
      <c r="AB16" s="99">
        <v>0</v>
      </c>
      <c r="AC16" s="82">
        <v>430.1</v>
      </c>
      <c r="AD16" s="99">
        <f t="shared" si="11"/>
        <v>0</v>
      </c>
      <c r="AE16" s="99">
        <v>0</v>
      </c>
      <c r="AF16" s="82">
        <v>0</v>
      </c>
      <c r="AG16" s="99">
        <f t="shared" si="12"/>
        <v>0</v>
      </c>
      <c r="AH16" s="99">
        <v>0</v>
      </c>
      <c r="AI16" s="82">
        <v>0</v>
      </c>
      <c r="AJ16" s="99">
        <f t="shared" si="13"/>
        <v>0</v>
      </c>
      <c r="AK16" s="99">
        <v>0</v>
      </c>
      <c r="AL16" s="82">
        <v>0</v>
      </c>
      <c r="AM16" s="99">
        <f t="shared" si="14"/>
        <v>0</v>
      </c>
      <c r="AN16" s="99">
        <v>0</v>
      </c>
      <c r="AO16" s="82">
        <v>0</v>
      </c>
    </row>
    <row r="17" spans="1:41" ht="19.5" customHeight="1">
      <c r="A17" s="81" t="s">
        <v>190</v>
      </c>
      <c r="B17" s="81" t="s">
        <v>98</v>
      </c>
      <c r="C17" s="81" t="s">
        <v>86</v>
      </c>
      <c r="D17" s="81" t="s">
        <v>192</v>
      </c>
      <c r="E17" s="99">
        <f t="shared" si="0"/>
        <v>81</v>
      </c>
      <c r="F17" s="99">
        <f t="shared" si="1"/>
        <v>81</v>
      </c>
      <c r="G17" s="99">
        <f t="shared" si="2"/>
        <v>81</v>
      </c>
      <c r="H17" s="99">
        <v>81</v>
      </c>
      <c r="I17" s="82">
        <v>0</v>
      </c>
      <c r="J17" s="99">
        <f t="shared" si="3"/>
        <v>0</v>
      </c>
      <c r="K17" s="99">
        <v>0</v>
      </c>
      <c r="L17" s="82">
        <v>0</v>
      </c>
      <c r="M17" s="99">
        <f t="shared" si="4"/>
        <v>0</v>
      </c>
      <c r="N17" s="99">
        <v>0</v>
      </c>
      <c r="O17" s="82">
        <v>0</v>
      </c>
      <c r="P17" s="83">
        <f t="shared" si="5"/>
        <v>0</v>
      </c>
      <c r="Q17" s="99">
        <f t="shared" si="6"/>
        <v>0</v>
      </c>
      <c r="R17" s="99">
        <v>0</v>
      </c>
      <c r="S17" s="82">
        <v>0</v>
      </c>
      <c r="T17" s="99">
        <f t="shared" si="7"/>
        <v>0</v>
      </c>
      <c r="U17" s="99">
        <v>0</v>
      </c>
      <c r="V17" s="99">
        <v>0</v>
      </c>
      <c r="W17" s="99">
        <f t="shared" si="8"/>
        <v>0</v>
      </c>
      <c r="X17" s="99">
        <v>0</v>
      </c>
      <c r="Y17" s="82">
        <v>0</v>
      </c>
      <c r="Z17" s="83">
        <f t="shared" si="9"/>
        <v>0</v>
      </c>
      <c r="AA17" s="99">
        <f t="shared" si="10"/>
        <v>0</v>
      </c>
      <c r="AB17" s="99">
        <v>0</v>
      </c>
      <c r="AC17" s="82">
        <v>0</v>
      </c>
      <c r="AD17" s="99">
        <f t="shared" si="11"/>
        <v>0</v>
      </c>
      <c r="AE17" s="99">
        <v>0</v>
      </c>
      <c r="AF17" s="82">
        <v>0</v>
      </c>
      <c r="AG17" s="99">
        <f t="shared" si="12"/>
        <v>0</v>
      </c>
      <c r="AH17" s="99">
        <v>0</v>
      </c>
      <c r="AI17" s="82">
        <v>0</v>
      </c>
      <c r="AJ17" s="99">
        <f t="shared" si="13"/>
        <v>0</v>
      </c>
      <c r="AK17" s="99">
        <v>0</v>
      </c>
      <c r="AL17" s="82">
        <v>0</v>
      </c>
      <c r="AM17" s="99">
        <f t="shared" si="14"/>
        <v>0</v>
      </c>
      <c r="AN17" s="99">
        <v>0</v>
      </c>
      <c r="AO17" s="82">
        <v>0</v>
      </c>
    </row>
    <row r="18" spans="1:41" ht="19.5" customHeight="1">
      <c r="A18" s="81" t="s">
        <v>190</v>
      </c>
      <c r="B18" s="81" t="s">
        <v>85</v>
      </c>
      <c r="C18" s="81" t="s">
        <v>86</v>
      </c>
      <c r="D18" s="81" t="s">
        <v>193</v>
      </c>
      <c r="E18" s="99">
        <f t="shared" si="0"/>
        <v>86</v>
      </c>
      <c r="F18" s="99">
        <f t="shared" si="1"/>
        <v>86</v>
      </c>
      <c r="G18" s="99">
        <f t="shared" si="2"/>
        <v>86</v>
      </c>
      <c r="H18" s="99">
        <v>86</v>
      </c>
      <c r="I18" s="82">
        <v>0</v>
      </c>
      <c r="J18" s="99">
        <f t="shared" si="3"/>
        <v>0</v>
      </c>
      <c r="K18" s="99">
        <v>0</v>
      </c>
      <c r="L18" s="82">
        <v>0</v>
      </c>
      <c r="M18" s="99">
        <f t="shared" si="4"/>
        <v>0</v>
      </c>
      <c r="N18" s="99">
        <v>0</v>
      </c>
      <c r="O18" s="82">
        <v>0</v>
      </c>
      <c r="P18" s="83">
        <f t="shared" si="5"/>
        <v>0</v>
      </c>
      <c r="Q18" s="99">
        <f t="shared" si="6"/>
        <v>0</v>
      </c>
      <c r="R18" s="99">
        <v>0</v>
      </c>
      <c r="S18" s="82">
        <v>0</v>
      </c>
      <c r="T18" s="99">
        <f t="shared" si="7"/>
        <v>0</v>
      </c>
      <c r="U18" s="99">
        <v>0</v>
      </c>
      <c r="V18" s="99">
        <v>0</v>
      </c>
      <c r="W18" s="99">
        <f t="shared" si="8"/>
        <v>0</v>
      </c>
      <c r="X18" s="99">
        <v>0</v>
      </c>
      <c r="Y18" s="82">
        <v>0</v>
      </c>
      <c r="Z18" s="83">
        <f t="shared" si="9"/>
        <v>0</v>
      </c>
      <c r="AA18" s="99">
        <f t="shared" si="10"/>
        <v>0</v>
      </c>
      <c r="AB18" s="99">
        <v>0</v>
      </c>
      <c r="AC18" s="82">
        <v>0</v>
      </c>
      <c r="AD18" s="99">
        <f t="shared" si="11"/>
        <v>0</v>
      </c>
      <c r="AE18" s="99">
        <v>0</v>
      </c>
      <c r="AF18" s="82">
        <v>0</v>
      </c>
      <c r="AG18" s="99">
        <f t="shared" si="12"/>
        <v>0</v>
      </c>
      <c r="AH18" s="99">
        <v>0</v>
      </c>
      <c r="AI18" s="82">
        <v>0</v>
      </c>
      <c r="AJ18" s="99">
        <f t="shared" si="13"/>
        <v>0</v>
      </c>
      <c r="AK18" s="99">
        <v>0</v>
      </c>
      <c r="AL18" s="82">
        <v>0</v>
      </c>
      <c r="AM18" s="99">
        <f t="shared" si="14"/>
        <v>0</v>
      </c>
      <c r="AN18" s="99">
        <v>0</v>
      </c>
      <c r="AO18" s="82">
        <v>0</v>
      </c>
    </row>
    <row r="19" spans="1:41" ht="19.5" customHeight="1">
      <c r="A19" s="81" t="s">
        <v>190</v>
      </c>
      <c r="B19" s="81" t="s">
        <v>89</v>
      </c>
      <c r="C19" s="81" t="s">
        <v>86</v>
      </c>
      <c r="D19" s="81" t="s">
        <v>194</v>
      </c>
      <c r="E19" s="99">
        <f t="shared" si="0"/>
        <v>1234</v>
      </c>
      <c r="F19" s="99">
        <f t="shared" si="1"/>
        <v>224</v>
      </c>
      <c r="G19" s="99">
        <f t="shared" si="2"/>
        <v>224</v>
      </c>
      <c r="H19" s="99">
        <v>0</v>
      </c>
      <c r="I19" s="82">
        <v>224</v>
      </c>
      <c r="J19" s="99">
        <f t="shared" si="3"/>
        <v>0</v>
      </c>
      <c r="K19" s="99">
        <v>0</v>
      </c>
      <c r="L19" s="82">
        <v>0</v>
      </c>
      <c r="M19" s="99">
        <f t="shared" si="4"/>
        <v>0</v>
      </c>
      <c r="N19" s="99">
        <v>0</v>
      </c>
      <c r="O19" s="82">
        <v>0</v>
      </c>
      <c r="P19" s="83">
        <f t="shared" si="5"/>
        <v>0</v>
      </c>
      <c r="Q19" s="99">
        <f t="shared" si="6"/>
        <v>0</v>
      </c>
      <c r="R19" s="99">
        <v>0</v>
      </c>
      <c r="S19" s="82">
        <v>0</v>
      </c>
      <c r="T19" s="99">
        <f t="shared" si="7"/>
        <v>0</v>
      </c>
      <c r="U19" s="99">
        <v>0</v>
      </c>
      <c r="V19" s="99">
        <v>0</v>
      </c>
      <c r="W19" s="99">
        <f t="shared" si="8"/>
        <v>0</v>
      </c>
      <c r="X19" s="99">
        <v>0</v>
      </c>
      <c r="Y19" s="82">
        <v>0</v>
      </c>
      <c r="Z19" s="83">
        <f t="shared" si="9"/>
        <v>1010</v>
      </c>
      <c r="AA19" s="99">
        <f t="shared" si="10"/>
        <v>1010</v>
      </c>
      <c r="AB19" s="99">
        <v>0</v>
      </c>
      <c r="AC19" s="82">
        <v>1010</v>
      </c>
      <c r="AD19" s="99">
        <f t="shared" si="11"/>
        <v>0</v>
      </c>
      <c r="AE19" s="99">
        <v>0</v>
      </c>
      <c r="AF19" s="82">
        <v>0</v>
      </c>
      <c r="AG19" s="99">
        <f t="shared" si="12"/>
        <v>0</v>
      </c>
      <c r="AH19" s="99">
        <v>0</v>
      </c>
      <c r="AI19" s="82">
        <v>0</v>
      </c>
      <c r="AJ19" s="99">
        <f t="shared" si="13"/>
        <v>0</v>
      </c>
      <c r="AK19" s="99">
        <v>0</v>
      </c>
      <c r="AL19" s="82">
        <v>0</v>
      </c>
      <c r="AM19" s="99">
        <f t="shared" si="14"/>
        <v>0</v>
      </c>
      <c r="AN19" s="99">
        <v>0</v>
      </c>
      <c r="AO19" s="82">
        <v>0</v>
      </c>
    </row>
    <row r="20" spans="1:41" ht="19.5" customHeight="1">
      <c r="A20" s="81" t="s">
        <v>190</v>
      </c>
      <c r="B20" s="81" t="s">
        <v>110</v>
      </c>
      <c r="C20" s="81" t="s">
        <v>86</v>
      </c>
      <c r="D20" s="81" t="s">
        <v>195</v>
      </c>
      <c r="E20" s="99">
        <f t="shared" si="0"/>
        <v>5</v>
      </c>
      <c r="F20" s="99">
        <f t="shared" si="1"/>
        <v>5</v>
      </c>
      <c r="G20" s="99">
        <f t="shared" si="2"/>
        <v>5</v>
      </c>
      <c r="H20" s="99">
        <v>5</v>
      </c>
      <c r="I20" s="82">
        <v>0</v>
      </c>
      <c r="J20" s="99">
        <f t="shared" si="3"/>
        <v>0</v>
      </c>
      <c r="K20" s="99">
        <v>0</v>
      </c>
      <c r="L20" s="82">
        <v>0</v>
      </c>
      <c r="M20" s="99">
        <f t="shared" si="4"/>
        <v>0</v>
      </c>
      <c r="N20" s="99">
        <v>0</v>
      </c>
      <c r="O20" s="82">
        <v>0</v>
      </c>
      <c r="P20" s="83">
        <f t="shared" si="5"/>
        <v>0</v>
      </c>
      <c r="Q20" s="99">
        <f t="shared" si="6"/>
        <v>0</v>
      </c>
      <c r="R20" s="99">
        <v>0</v>
      </c>
      <c r="S20" s="82">
        <v>0</v>
      </c>
      <c r="T20" s="99">
        <f t="shared" si="7"/>
        <v>0</v>
      </c>
      <c r="U20" s="99">
        <v>0</v>
      </c>
      <c r="V20" s="99">
        <v>0</v>
      </c>
      <c r="W20" s="99">
        <f t="shared" si="8"/>
        <v>0</v>
      </c>
      <c r="X20" s="99">
        <v>0</v>
      </c>
      <c r="Y20" s="82">
        <v>0</v>
      </c>
      <c r="Z20" s="83">
        <f t="shared" si="9"/>
        <v>0</v>
      </c>
      <c r="AA20" s="99">
        <f t="shared" si="10"/>
        <v>0</v>
      </c>
      <c r="AB20" s="99">
        <v>0</v>
      </c>
      <c r="AC20" s="82">
        <v>0</v>
      </c>
      <c r="AD20" s="99">
        <f t="shared" si="11"/>
        <v>0</v>
      </c>
      <c r="AE20" s="99">
        <v>0</v>
      </c>
      <c r="AF20" s="82">
        <v>0</v>
      </c>
      <c r="AG20" s="99">
        <f t="shared" si="12"/>
        <v>0</v>
      </c>
      <c r="AH20" s="99">
        <v>0</v>
      </c>
      <c r="AI20" s="82">
        <v>0</v>
      </c>
      <c r="AJ20" s="99">
        <f t="shared" si="13"/>
        <v>0</v>
      </c>
      <c r="AK20" s="99">
        <v>0</v>
      </c>
      <c r="AL20" s="82">
        <v>0</v>
      </c>
      <c r="AM20" s="99">
        <f t="shared" si="14"/>
        <v>0</v>
      </c>
      <c r="AN20" s="99">
        <v>0</v>
      </c>
      <c r="AO20" s="82">
        <v>0</v>
      </c>
    </row>
    <row r="21" spans="1:41" ht="19.5" customHeight="1">
      <c r="A21" s="81" t="s">
        <v>190</v>
      </c>
      <c r="B21" s="81" t="s">
        <v>196</v>
      </c>
      <c r="C21" s="81" t="s">
        <v>86</v>
      </c>
      <c r="D21" s="81" t="s">
        <v>197</v>
      </c>
      <c r="E21" s="99">
        <f t="shared" si="0"/>
        <v>40</v>
      </c>
      <c r="F21" s="99">
        <f t="shared" si="1"/>
        <v>40</v>
      </c>
      <c r="G21" s="99">
        <f t="shared" si="2"/>
        <v>40</v>
      </c>
      <c r="H21" s="99">
        <v>40</v>
      </c>
      <c r="I21" s="82">
        <v>0</v>
      </c>
      <c r="J21" s="99">
        <f t="shared" si="3"/>
        <v>0</v>
      </c>
      <c r="K21" s="99">
        <v>0</v>
      </c>
      <c r="L21" s="82">
        <v>0</v>
      </c>
      <c r="M21" s="99">
        <f t="shared" si="4"/>
        <v>0</v>
      </c>
      <c r="N21" s="99">
        <v>0</v>
      </c>
      <c r="O21" s="82">
        <v>0</v>
      </c>
      <c r="P21" s="83">
        <f t="shared" si="5"/>
        <v>0</v>
      </c>
      <c r="Q21" s="99">
        <f t="shared" si="6"/>
        <v>0</v>
      </c>
      <c r="R21" s="99">
        <v>0</v>
      </c>
      <c r="S21" s="82">
        <v>0</v>
      </c>
      <c r="T21" s="99">
        <f t="shared" si="7"/>
        <v>0</v>
      </c>
      <c r="U21" s="99">
        <v>0</v>
      </c>
      <c r="V21" s="99">
        <v>0</v>
      </c>
      <c r="W21" s="99">
        <f t="shared" si="8"/>
        <v>0</v>
      </c>
      <c r="X21" s="99">
        <v>0</v>
      </c>
      <c r="Y21" s="82">
        <v>0</v>
      </c>
      <c r="Z21" s="83">
        <f t="shared" si="9"/>
        <v>0</v>
      </c>
      <c r="AA21" s="99">
        <f t="shared" si="10"/>
        <v>0</v>
      </c>
      <c r="AB21" s="99">
        <v>0</v>
      </c>
      <c r="AC21" s="82">
        <v>0</v>
      </c>
      <c r="AD21" s="99">
        <f t="shared" si="11"/>
        <v>0</v>
      </c>
      <c r="AE21" s="99">
        <v>0</v>
      </c>
      <c r="AF21" s="82">
        <v>0</v>
      </c>
      <c r="AG21" s="99">
        <f t="shared" si="12"/>
        <v>0</v>
      </c>
      <c r="AH21" s="99">
        <v>0</v>
      </c>
      <c r="AI21" s="82">
        <v>0</v>
      </c>
      <c r="AJ21" s="99">
        <f t="shared" si="13"/>
        <v>0</v>
      </c>
      <c r="AK21" s="99">
        <v>0</v>
      </c>
      <c r="AL21" s="82">
        <v>0</v>
      </c>
      <c r="AM21" s="99">
        <f t="shared" si="14"/>
        <v>0</v>
      </c>
      <c r="AN21" s="99">
        <v>0</v>
      </c>
      <c r="AO21" s="82">
        <v>0</v>
      </c>
    </row>
    <row r="22" spans="1:41" ht="19.5" customHeight="1">
      <c r="A22" s="81" t="s">
        <v>190</v>
      </c>
      <c r="B22" s="81" t="s">
        <v>84</v>
      </c>
      <c r="C22" s="81" t="s">
        <v>86</v>
      </c>
      <c r="D22" s="81" t="s">
        <v>198</v>
      </c>
      <c r="E22" s="99">
        <f t="shared" si="0"/>
        <v>20.8</v>
      </c>
      <c r="F22" s="99">
        <f t="shared" si="1"/>
        <v>20.8</v>
      </c>
      <c r="G22" s="99">
        <f t="shared" si="2"/>
        <v>20.8</v>
      </c>
      <c r="H22" s="99">
        <v>20.8</v>
      </c>
      <c r="I22" s="82">
        <v>0</v>
      </c>
      <c r="J22" s="99">
        <f t="shared" si="3"/>
        <v>0</v>
      </c>
      <c r="K22" s="99">
        <v>0</v>
      </c>
      <c r="L22" s="82">
        <v>0</v>
      </c>
      <c r="M22" s="99">
        <f t="shared" si="4"/>
        <v>0</v>
      </c>
      <c r="N22" s="99">
        <v>0</v>
      </c>
      <c r="O22" s="82">
        <v>0</v>
      </c>
      <c r="P22" s="83">
        <f t="shared" si="5"/>
        <v>0</v>
      </c>
      <c r="Q22" s="99">
        <f t="shared" si="6"/>
        <v>0</v>
      </c>
      <c r="R22" s="99">
        <v>0</v>
      </c>
      <c r="S22" s="82">
        <v>0</v>
      </c>
      <c r="T22" s="99">
        <f t="shared" si="7"/>
        <v>0</v>
      </c>
      <c r="U22" s="99">
        <v>0</v>
      </c>
      <c r="V22" s="99">
        <v>0</v>
      </c>
      <c r="W22" s="99">
        <f t="shared" si="8"/>
        <v>0</v>
      </c>
      <c r="X22" s="99">
        <v>0</v>
      </c>
      <c r="Y22" s="82">
        <v>0</v>
      </c>
      <c r="Z22" s="83">
        <f t="shared" si="9"/>
        <v>0</v>
      </c>
      <c r="AA22" s="99">
        <f t="shared" si="10"/>
        <v>0</v>
      </c>
      <c r="AB22" s="99">
        <v>0</v>
      </c>
      <c r="AC22" s="82">
        <v>0</v>
      </c>
      <c r="AD22" s="99">
        <f t="shared" si="11"/>
        <v>0</v>
      </c>
      <c r="AE22" s="99">
        <v>0</v>
      </c>
      <c r="AF22" s="82">
        <v>0</v>
      </c>
      <c r="AG22" s="99">
        <f t="shared" si="12"/>
        <v>0</v>
      </c>
      <c r="AH22" s="99">
        <v>0</v>
      </c>
      <c r="AI22" s="82">
        <v>0</v>
      </c>
      <c r="AJ22" s="99">
        <f t="shared" si="13"/>
        <v>0</v>
      </c>
      <c r="AK22" s="99">
        <v>0</v>
      </c>
      <c r="AL22" s="82">
        <v>0</v>
      </c>
      <c r="AM22" s="99">
        <f t="shared" si="14"/>
        <v>0</v>
      </c>
      <c r="AN22" s="99">
        <v>0</v>
      </c>
      <c r="AO22" s="82">
        <v>0</v>
      </c>
    </row>
    <row r="23" spans="1:41" ht="19.5" customHeight="1">
      <c r="A23" s="81" t="s">
        <v>190</v>
      </c>
      <c r="B23" s="81" t="s">
        <v>199</v>
      </c>
      <c r="C23" s="81" t="s">
        <v>86</v>
      </c>
      <c r="D23" s="81" t="s">
        <v>200</v>
      </c>
      <c r="E23" s="99">
        <f t="shared" si="0"/>
        <v>46</v>
      </c>
      <c r="F23" s="99">
        <f t="shared" si="1"/>
        <v>46</v>
      </c>
      <c r="G23" s="99">
        <f t="shared" si="2"/>
        <v>46</v>
      </c>
      <c r="H23" s="99">
        <v>6</v>
      </c>
      <c r="I23" s="82">
        <v>40</v>
      </c>
      <c r="J23" s="99">
        <f t="shared" si="3"/>
        <v>0</v>
      </c>
      <c r="K23" s="99">
        <v>0</v>
      </c>
      <c r="L23" s="82">
        <v>0</v>
      </c>
      <c r="M23" s="99">
        <f t="shared" si="4"/>
        <v>0</v>
      </c>
      <c r="N23" s="99">
        <v>0</v>
      </c>
      <c r="O23" s="82">
        <v>0</v>
      </c>
      <c r="P23" s="83">
        <f t="shared" si="5"/>
        <v>0</v>
      </c>
      <c r="Q23" s="99">
        <f t="shared" si="6"/>
        <v>0</v>
      </c>
      <c r="R23" s="99">
        <v>0</v>
      </c>
      <c r="S23" s="82">
        <v>0</v>
      </c>
      <c r="T23" s="99">
        <f t="shared" si="7"/>
        <v>0</v>
      </c>
      <c r="U23" s="99">
        <v>0</v>
      </c>
      <c r="V23" s="99">
        <v>0</v>
      </c>
      <c r="W23" s="99">
        <f t="shared" si="8"/>
        <v>0</v>
      </c>
      <c r="X23" s="99">
        <v>0</v>
      </c>
      <c r="Y23" s="82">
        <v>0</v>
      </c>
      <c r="Z23" s="83">
        <f t="shared" si="9"/>
        <v>0</v>
      </c>
      <c r="AA23" s="99">
        <f t="shared" si="10"/>
        <v>0</v>
      </c>
      <c r="AB23" s="99">
        <v>0</v>
      </c>
      <c r="AC23" s="82">
        <v>0</v>
      </c>
      <c r="AD23" s="99">
        <f t="shared" si="11"/>
        <v>0</v>
      </c>
      <c r="AE23" s="99">
        <v>0</v>
      </c>
      <c r="AF23" s="82">
        <v>0</v>
      </c>
      <c r="AG23" s="99">
        <f t="shared" si="12"/>
        <v>0</v>
      </c>
      <c r="AH23" s="99">
        <v>0</v>
      </c>
      <c r="AI23" s="82">
        <v>0</v>
      </c>
      <c r="AJ23" s="99">
        <f t="shared" si="13"/>
        <v>0</v>
      </c>
      <c r="AK23" s="99">
        <v>0</v>
      </c>
      <c r="AL23" s="82">
        <v>0</v>
      </c>
      <c r="AM23" s="99">
        <f t="shared" si="14"/>
        <v>0</v>
      </c>
      <c r="AN23" s="99">
        <v>0</v>
      </c>
      <c r="AO23" s="82">
        <v>0</v>
      </c>
    </row>
    <row r="24" spans="1:41" ht="19.5" customHeight="1">
      <c r="A24" s="81" t="s">
        <v>190</v>
      </c>
      <c r="B24" s="81" t="s">
        <v>187</v>
      </c>
      <c r="C24" s="81" t="s">
        <v>86</v>
      </c>
      <c r="D24" s="81" t="s">
        <v>201</v>
      </c>
      <c r="E24" s="99">
        <f t="shared" si="0"/>
        <v>56.08</v>
      </c>
      <c r="F24" s="99">
        <f t="shared" si="1"/>
        <v>56.08</v>
      </c>
      <c r="G24" s="99">
        <f t="shared" si="2"/>
        <v>56.08</v>
      </c>
      <c r="H24" s="99">
        <v>12.37</v>
      </c>
      <c r="I24" s="82">
        <v>43.71</v>
      </c>
      <c r="J24" s="99">
        <f t="shared" si="3"/>
        <v>0</v>
      </c>
      <c r="K24" s="99">
        <v>0</v>
      </c>
      <c r="L24" s="82">
        <v>0</v>
      </c>
      <c r="M24" s="99">
        <f t="shared" si="4"/>
        <v>0</v>
      </c>
      <c r="N24" s="99">
        <v>0</v>
      </c>
      <c r="O24" s="82">
        <v>0</v>
      </c>
      <c r="P24" s="83">
        <f t="shared" si="5"/>
        <v>0</v>
      </c>
      <c r="Q24" s="99">
        <f t="shared" si="6"/>
        <v>0</v>
      </c>
      <c r="R24" s="99">
        <v>0</v>
      </c>
      <c r="S24" s="82">
        <v>0</v>
      </c>
      <c r="T24" s="99">
        <f t="shared" si="7"/>
        <v>0</v>
      </c>
      <c r="U24" s="99">
        <v>0</v>
      </c>
      <c r="V24" s="99">
        <v>0</v>
      </c>
      <c r="W24" s="99">
        <f t="shared" si="8"/>
        <v>0</v>
      </c>
      <c r="X24" s="99">
        <v>0</v>
      </c>
      <c r="Y24" s="82">
        <v>0</v>
      </c>
      <c r="Z24" s="83">
        <f t="shared" si="9"/>
        <v>0</v>
      </c>
      <c r="AA24" s="99">
        <f t="shared" si="10"/>
        <v>0</v>
      </c>
      <c r="AB24" s="99">
        <v>0</v>
      </c>
      <c r="AC24" s="82">
        <v>0</v>
      </c>
      <c r="AD24" s="99">
        <f t="shared" si="11"/>
        <v>0</v>
      </c>
      <c r="AE24" s="99">
        <v>0</v>
      </c>
      <c r="AF24" s="82">
        <v>0</v>
      </c>
      <c r="AG24" s="99">
        <f t="shared" si="12"/>
        <v>0</v>
      </c>
      <c r="AH24" s="99">
        <v>0</v>
      </c>
      <c r="AI24" s="82">
        <v>0</v>
      </c>
      <c r="AJ24" s="99">
        <f t="shared" si="13"/>
        <v>0</v>
      </c>
      <c r="AK24" s="99">
        <v>0</v>
      </c>
      <c r="AL24" s="82">
        <v>0</v>
      </c>
      <c r="AM24" s="99">
        <f t="shared" si="14"/>
        <v>0</v>
      </c>
      <c r="AN24" s="99">
        <v>0</v>
      </c>
      <c r="AO24" s="82">
        <v>0</v>
      </c>
    </row>
    <row r="25" spans="1:41" ht="19.5" customHeight="1">
      <c r="A25" s="81" t="s">
        <v>38</v>
      </c>
      <c r="B25" s="81" t="s">
        <v>38</v>
      </c>
      <c r="C25" s="81" t="s">
        <v>38</v>
      </c>
      <c r="D25" s="81" t="s">
        <v>202</v>
      </c>
      <c r="E25" s="99">
        <f t="shared" si="0"/>
        <v>6337.37</v>
      </c>
      <c r="F25" s="99">
        <f t="shared" si="1"/>
        <v>80.29</v>
      </c>
      <c r="G25" s="99">
        <f t="shared" si="2"/>
        <v>80.29</v>
      </c>
      <c r="H25" s="99">
        <v>0</v>
      </c>
      <c r="I25" s="82">
        <v>80.29</v>
      </c>
      <c r="J25" s="99">
        <f t="shared" si="3"/>
        <v>0</v>
      </c>
      <c r="K25" s="99">
        <v>0</v>
      </c>
      <c r="L25" s="82">
        <v>0</v>
      </c>
      <c r="M25" s="99">
        <f t="shared" si="4"/>
        <v>0</v>
      </c>
      <c r="N25" s="99">
        <v>0</v>
      </c>
      <c r="O25" s="82">
        <v>0</v>
      </c>
      <c r="P25" s="83">
        <f t="shared" si="5"/>
        <v>0</v>
      </c>
      <c r="Q25" s="99">
        <f t="shared" si="6"/>
        <v>0</v>
      </c>
      <c r="R25" s="99">
        <v>0</v>
      </c>
      <c r="S25" s="82">
        <v>0</v>
      </c>
      <c r="T25" s="99">
        <f t="shared" si="7"/>
        <v>0</v>
      </c>
      <c r="U25" s="99">
        <v>0</v>
      </c>
      <c r="V25" s="99">
        <v>0</v>
      </c>
      <c r="W25" s="99">
        <f t="shared" si="8"/>
        <v>0</v>
      </c>
      <c r="X25" s="99">
        <v>0</v>
      </c>
      <c r="Y25" s="82">
        <v>0</v>
      </c>
      <c r="Z25" s="83">
        <f t="shared" si="9"/>
        <v>6257.08</v>
      </c>
      <c r="AA25" s="99">
        <f t="shared" si="10"/>
        <v>6257.08</v>
      </c>
      <c r="AB25" s="99">
        <v>0</v>
      </c>
      <c r="AC25" s="82">
        <v>6257.08</v>
      </c>
      <c r="AD25" s="99">
        <f t="shared" si="11"/>
        <v>0</v>
      </c>
      <c r="AE25" s="99">
        <v>0</v>
      </c>
      <c r="AF25" s="82">
        <v>0</v>
      </c>
      <c r="AG25" s="99">
        <f t="shared" si="12"/>
        <v>0</v>
      </c>
      <c r="AH25" s="99">
        <v>0</v>
      </c>
      <c r="AI25" s="82">
        <v>0</v>
      </c>
      <c r="AJ25" s="99">
        <f t="shared" si="13"/>
        <v>0</v>
      </c>
      <c r="AK25" s="99">
        <v>0</v>
      </c>
      <c r="AL25" s="82">
        <v>0</v>
      </c>
      <c r="AM25" s="99">
        <f t="shared" si="14"/>
        <v>0</v>
      </c>
      <c r="AN25" s="99">
        <v>0</v>
      </c>
      <c r="AO25" s="82">
        <v>0</v>
      </c>
    </row>
    <row r="26" spans="1:41" ht="19.5" customHeight="1">
      <c r="A26" s="81" t="s">
        <v>203</v>
      </c>
      <c r="B26" s="81" t="s">
        <v>110</v>
      </c>
      <c r="C26" s="81" t="s">
        <v>86</v>
      </c>
      <c r="D26" s="81" t="s">
        <v>204</v>
      </c>
      <c r="E26" s="99">
        <f t="shared" si="0"/>
        <v>6337.37</v>
      </c>
      <c r="F26" s="99">
        <f t="shared" si="1"/>
        <v>80.29</v>
      </c>
      <c r="G26" s="99">
        <f t="shared" si="2"/>
        <v>80.29</v>
      </c>
      <c r="H26" s="99">
        <v>0</v>
      </c>
      <c r="I26" s="82">
        <v>80.29</v>
      </c>
      <c r="J26" s="99">
        <f t="shared" si="3"/>
        <v>0</v>
      </c>
      <c r="K26" s="99">
        <v>0</v>
      </c>
      <c r="L26" s="82">
        <v>0</v>
      </c>
      <c r="M26" s="99">
        <f t="shared" si="4"/>
        <v>0</v>
      </c>
      <c r="N26" s="99">
        <v>0</v>
      </c>
      <c r="O26" s="82">
        <v>0</v>
      </c>
      <c r="P26" s="83">
        <f t="shared" si="5"/>
        <v>0</v>
      </c>
      <c r="Q26" s="99">
        <f t="shared" si="6"/>
        <v>0</v>
      </c>
      <c r="R26" s="99">
        <v>0</v>
      </c>
      <c r="S26" s="82">
        <v>0</v>
      </c>
      <c r="T26" s="99">
        <f t="shared" si="7"/>
        <v>0</v>
      </c>
      <c r="U26" s="99">
        <v>0</v>
      </c>
      <c r="V26" s="99">
        <v>0</v>
      </c>
      <c r="W26" s="99">
        <f t="shared" si="8"/>
        <v>0</v>
      </c>
      <c r="X26" s="99">
        <v>0</v>
      </c>
      <c r="Y26" s="82">
        <v>0</v>
      </c>
      <c r="Z26" s="83">
        <f t="shared" si="9"/>
        <v>6257.08</v>
      </c>
      <c r="AA26" s="99">
        <f t="shared" si="10"/>
        <v>6257.08</v>
      </c>
      <c r="AB26" s="99">
        <v>0</v>
      </c>
      <c r="AC26" s="82">
        <v>6257.08</v>
      </c>
      <c r="AD26" s="99">
        <f t="shared" si="11"/>
        <v>0</v>
      </c>
      <c r="AE26" s="99">
        <v>0</v>
      </c>
      <c r="AF26" s="82">
        <v>0</v>
      </c>
      <c r="AG26" s="99">
        <f t="shared" si="12"/>
        <v>0</v>
      </c>
      <c r="AH26" s="99">
        <v>0</v>
      </c>
      <c r="AI26" s="82">
        <v>0</v>
      </c>
      <c r="AJ26" s="99">
        <f t="shared" si="13"/>
        <v>0</v>
      </c>
      <c r="AK26" s="99">
        <v>0</v>
      </c>
      <c r="AL26" s="82">
        <v>0</v>
      </c>
      <c r="AM26" s="99">
        <f t="shared" si="14"/>
        <v>0</v>
      </c>
      <c r="AN26" s="99">
        <v>0</v>
      </c>
      <c r="AO26" s="82">
        <v>0</v>
      </c>
    </row>
    <row r="27" spans="1:41" ht="19.5" customHeight="1">
      <c r="A27" s="81" t="s">
        <v>38</v>
      </c>
      <c r="B27" s="81" t="s">
        <v>38</v>
      </c>
      <c r="C27" s="81" t="s">
        <v>38</v>
      </c>
      <c r="D27" s="81" t="s">
        <v>205</v>
      </c>
      <c r="E27" s="99">
        <f t="shared" si="0"/>
        <v>0.08</v>
      </c>
      <c r="F27" s="99">
        <f t="shared" si="1"/>
        <v>0.08</v>
      </c>
      <c r="G27" s="99">
        <f t="shared" si="2"/>
        <v>0.08</v>
      </c>
      <c r="H27" s="99">
        <v>0.08</v>
      </c>
      <c r="I27" s="82">
        <v>0</v>
      </c>
      <c r="J27" s="99">
        <f t="shared" si="3"/>
        <v>0</v>
      </c>
      <c r="K27" s="99">
        <v>0</v>
      </c>
      <c r="L27" s="82">
        <v>0</v>
      </c>
      <c r="M27" s="99">
        <f t="shared" si="4"/>
        <v>0</v>
      </c>
      <c r="N27" s="99">
        <v>0</v>
      </c>
      <c r="O27" s="82">
        <v>0</v>
      </c>
      <c r="P27" s="83">
        <f t="shared" si="5"/>
        <v>0</v>
      </c>
      <c r="Q27" s="99">
        <f t="shared" si="6"/>
        <v>0</v>
      </c>
      <c r="R27" s="99">
        <v>0</v>
      </c>
      <c r="S27" s="82">
        <v>0</v>
      </c>
      <c r="T27" s="99">
        <f t="shared" si="7"/>
        <v>0</v>
      </c>
      <c r="U27" s="99">
        <v>0</v>
      </c>
      <c r="V27" s="99">
        <v>0</v>
      </c>
      <c r="W27" s="99">
        <f t="shared" si="8"/>
        <v>0</v>
      </c>
      <c r="X27" s="99">
        <v>0</v>
      </c>
      <c r="Y27" s="82">
        <v>0</v>
      </c>
      <c r="Z27" s="83">
        <f t="shared" si="9"/>
        <v>0</v>
      </c>
      <c r="AA27" s="99">
        <f t="shared" si="10"/>
        <v>0</v>
      </c>
      <c r="AB27" s="99">
        <v>0</v>
      </c>
      <c r="AC27" s="82">
        <v>0</v>
      </c>
      <c r="AD27" s="99">
        <f t="shared" si="11"/>
        <v>0</v>
      </c>
      <c r="AE27" s="99">
        <v>0</v>
      </c>
      <c r="AF27" s="82">
        <v>0</v>
      </c>
      <c r="AG27" s="99">
        <f t="shared" si="12"/>
        <v>0</v>
      </c>
      <c r="AH27" s="99">
        <v>0</v>
      </c>
      <c r="AI27" s="82">
        <v>0</v>
      </c>
      <c r="AJ27" s="99">
        <f t="shared" si="13"/>
        <v>0</v>
      </c>
      <c r="AK27" s="99">
        <v>0</v>
      </c>
      <c r="AL27" s="82">
        <v>0</v>
      </c>
      <c r="AM27" s="99">
        <f t="shared" si="14"/>
        <v>0</v>
      </c>
      <c r="AN27" s="99">
        <v>0</v>
      </c>
      <c r="AO27" s="82">
        <v>0</v>
      </c>
    </row>
    <row r="28" spans="1:41" ht="19.5" customHeight="1">
      <c r="A28" s="81" t="s">
        <v>206</v>
      </c>
      <c r="B28" s="81" t="s">
        <v>93</v>
      </c>
      <c r="C28" s="81" t="s">
        <v>86</v>
      </c>
      <c r="D28" s="81" t="s">
        <v>207</v>
      </c>
      <c r="E28" s="99">
        <f t="shared" si="0"/>
        <v>0.08</v>
      </c>
      <c r="F28" s="99">
        <f t="shared" si="1"/>
        <v>0.08</v>
      </c>
      <c r="G28" s="99">
        <f t="shared" si="2"/>
        <v>0.08</v>
      </c>
      <c r="H28" s="99">
        <v>0.08</v>
      </c>
      <c r="I28" s="82">
        <v>0</v>
      </c>
      <c r="J28" s="99">
        <f t="shared" si="3"/>
        <v>0</v>
      </c>
      <c r="K28" s="99">
        <v>0</v>
      </c>
      <c r="L28" s="82">
        <v>0</v>
      </c>
      <c r="M28" s="99">
        <f t="shared" si="4"/>
        <v>0</v>
      </c>
      <c r="N28" s="99">
        <v>0</v>
      </c>
      <c r="O28" s="82">
        <v>0</v>
      </c>
      <c r="P28" s="83">
        <f t="shared" si="5"/>
        <v>0</v>
      </c>
      <c r="Q28" s="99">
        <f t="shared" si="6"/>
        <v>0</v>
      </c>
      <c r="R28" s="99">
        <v>0</v>
      </c>
      <c r="S28" s="82">
        <v>0</v>
      </c>
      <c r="T28" s="99">
        <f t="shared" si="7"/>
        <v>0</v>
      </c>
      <c r="U28" s="99">
        <v>0</v>
      </c>
      <c r="V28" s="99">
        <v>0</v>
      </c>
      <c r="W28" s="99">
        <f t="shared" si="8"/>
        <v>0</v>
      </c>
      <c r="X28" s="99">
        <v>0</v>
      </c>
      <c r="Y28" s="82">
        <v>0</v>
      </c>
      <c r="Z28" s="83">
        <f t="shared" si="9"/>
        <v>0</v>
      </c>
      <c r="AA28" s="99">
        <f t="shared" si="10"/>
        <v>0</v>
      </c>
      <c r="AB28" s="99">
        <v>0</v>
      </c>
      <c r="AC28" s="82">
        <v>0</v>
      </c>
      <c r="AD28" s="99">
        <f t="shared" si="11"/>
        <v>0</v>
      </c>
      <c r="AE28" s="99">
        <v>0</v>
      </c>
      <c r="AF28" s="82">
        <v>0</v>
      </c>
      <c r="AG28" s="99">
        <f t="shared" si="12"/>
        <v>0</v>
      </c>
      <c r="AH28" s="99">
        <v>0</v>
      </c>
      <c r="AI28" s="82">
        <v>0</v>
      </c>
      <c r="AJ28" s="99">
        <f t="shared" si="13"/>
        <v>0</v>
      </c>
      <c r="AK28" s="99">
        <v>0</v>
      </c>
      <c r="AL28" s="82">
        <v>0</v>
      </c>
      <c r="AM28" s="99">
        <f t="shared" si="14"/>
        <v>0</v>
      </c>
      <c r="AN28" s="99">
        <v>0</v>
      </c>
      <c r="AO28" s="82">
        <v>0</v>
      </c>
    </row>
    <row r="29" spans="1:41" ht="19.5" customHeight="1">
      <c r="A29" s="81" t="s">
        <v>38</v>
      </c>
      <c r="B29" s="81" t="s">
        <v>38</v>
      </c>
      <c r="C29" s="81" t="s">
        <v>38</v>
      </c>
      <c r="D29" s="81" t="s">
        <v>106</v>
      </c>
      <c r="E29" s="99">
        <f t="shared" si="0"/>
        <v>3245.52</v>
      </c>
      <c r="F29" s="99">
        <f t="shared" si="1"/>
        <v>2709.59</v>
      </c>
      <c r="G29" s="99">
        <f t="shared" si="2"/>
        <v>2709.59</v>
      </c>
      <c r="H29" s="99">
        <v>728.59</v>
      </c>
      <c r="I29" s="82">
        <v>1981</v>
      </c>
      <c r="J29" s="99">
        <f t="shared" si="3"/>
        <v>0</v>
      </c>
      <c r="K29" s="99">
        <v>0</v>
      </c>
      <c r="L29" s="82">
        <v>0</v>
      </c>
      <c r="M29" s="99">
        <f t="shared" si="4"/>
        <v>0</v>
      </c>
      <c r="N29" s="99">
        <v>0</v>
      </c>
      <c r="O29" s="82">
        <v>0</v>
      </c>
      <c r="P29" s="83">
        <f t="shared" si="5"/>
        <v>0</v>
      </c>
      <c r="Q29" s="99">
        <f t="shared" si="6"/>
        <v>0</v>
      </c>
      <c r="R29" s="99">
        <v>0</v>
      </c>
      <c r="S29" s="82">
        <v>0</v>
      </c>
      <c r="T29" s="99">
        <f t="shared" si="7"/>
        <v>0</v>
      </c>
      <c r="U29" s="99">
        <v>0</v>
      </c>
      <c r="V29" s="99">
        <v>0</v>
      </c>
      <c r="W29" s="99">
        <f t="shared" si="8"/>
        <v>0</v>
      </c>
      <c r="X29" s="99">
        <v>0</v>
      </c>
      <c r="Y29" s="82">
        <v>0</v>
      </c>
      <c r="Z29" s="83">
        <f t="shared" si="9"/>
        <v>535.93</v>
      </c>
      <c r="AA29" s="99">
        <f t="shared" si="10"/>
        <v>535.93</v>
      </c>
      <c r="AB29" s="99">
        <v>0</v>
      </c>
      <c r="AC29" s="82">
        <v>535.93</v>
      </c>
      <c r="AD29" s="99">
        <f t="shared" si="11"/>
        <v>0</v>
      </c>
      <c r="AE29" s="99">
        <v>0</v>
      </c>
      <c r="AF29" s="82">
        <v>0</v>
      </c>
      <c r="AG29" s="99">
        <f t="shared" si="12"/>
        <v>0</v>
      </c>
      <c r="AH29" s="99">
        <v>0</v>
      </c>
      <c r="AI29" s="82">
        <v>0</v>
      </c>
      <c r="AJ29" s="99">
        <f t="shared" si="13"/>
        <v>0</v>
      </c>
      <c r="AK29" s="99">
        <v>0</v>
      </c>
      <c r="AL29" s="82">
        <v>0</v>
      </c>
      <c r="AM29" s="99">
        <f t="shared" si="14"/>
        <v>0</v>
      </c>
      <c r="AN29" s="99">
        <v>0</v>
      </c>
      <c r="AO29" s="82">
        <v>0</v>
      </c>
    </row>
    <row r="30" spans="1:41" ht="19.5" customHeight="1">
      <c r="A30" s="81" t="s">
        <v>38</v>
      </c>
      <c r="B30" s="81" t="s">
        <v>38</v>
      </c>
      <c r="C30" s="81" t="s">
        <v>38</v>
      </c>
      <c r="D30" s="81" t="s">
        <v>107</v>
      </c>
      <c r="E30" s="99">
        <f t="shared" si="0"/>
        <v>3245.52</v>
      </c>
      <c r="F30" s="99">
        <f t="shared" si="1"/>
        <v>2709.59</v>
      </c>
      <c r="G30" s="99">
        <f t="shared" si="2"/>
        <v>2709.59</v>
      </c>
      <c r="H30" s="99">
        <v>728.59</v>
      </c>
      <c r="I30" s="82">
        <v>1981</v>
      </c>
      <c r="J30" s="99">
        <f t="shared" si="3"/>
        <v>0</v>
      </c>
      <c r="K30" s="99">
        <v>0</v>
      </c>
      <c r="L30" s="82">
        <v>0</v>
      </c>
      <c r="M30" s="99">
        <f t="shared" si="4"/>
        <v>0</v>
      </c>
      <c r="N30" s="99">
        <v>0</v>
      </c>
      <c r="O30" s="82">
        <v>0</v>
      </c>
      <c r="P30" s="83">
        <f t="shared" si="5"/>
        <v>0</v>
      </c>
      <c r="Q30" s="99">
        <f t="shared" si="6"/>
        <v>0</v>
      </c>
      <c r="R30" s="99">
        <v>0</v>
      </c>
      <c r="S30" s="82">
        <v>0</v>
      </c>
      <c r="T30" s="99">
        <f t="shared" si="7"/>
        <v>0</v>
      </c>
      <c r="U30" s="99">
        <v>0</v>
      </c>
      <c r="V30" s="99">
        <v>0</v>
      </c>
      <c r="W30" s="99">
        <f t="shared" si="8"/>
        <v>0</v>
      </c>
      <c r="X30" s="99">
        <v>0</v>
      </c>
      <c r="Y30" s="82">
        <v>0</v>
      </c>
      <c r="Z30" s="83">
        <f t="shared" si="9"/>
        <v>535.93</v>
      </c>
      <c r="AA30" s="99">
        <f t="shared" si="10"/>
        <v>535.93</v>
      </c>
      <c r="AB30" s="99">
        <v>0</v>
      </c>
      <c r="AC30" s="82">
        <v>535.93</v>
      </c>
      <c r="AD30" s="99">
        <f t="shared" si="11"/>
        <v>0</v>
      </c>
      <c r="AE30" s="99">
        <v>0</v>
      </c>
      <c r="AF30" s="82">
        <v>0</v>
      </c>
      <c r="AG30" s="99">
        <f t="shared" si="12"/>
        <v>0</v>
      </c>
      <c r="AH30" s="99">
        <v>0</v>
      </c>
      <c r="AI30" s="82">
        <v>0</v>
      </c>
      <c r="AJ30" s="99">
        <f t="shared" si="13"/>
        <v>0</v>
      </c>
      <c r="AK30" s="99">
        <v>0</v>
      </c>
      <c r="AL30" s="82">
        <v>0</v>
      </c>
      <c r="AM30" s="99">
        <f t="shared" si="14"/>
        <v>0</v>
      </c>
      <c r="AN30" s="99">
        <v>0</v>
      </c>
      <c r="AO30" s="82">
        <v>0</v>
      </c>
    </row>
    <row r="31" spans="1:41" ht="19.5" customHeight="1">
      <c r="A31" s="81"/>
      <c r="B31" s="81"/>
      <c r="C31" s="81"/>
      <c r="D31" s="81" t="s">
        <v>108</v>
      </c>
      <c r="E31" s="99"/>
      <c r="F31" s="99"/>
      <c r="G31" s="99"/>
      <c r="H31" s="99"/>
      <c r="I31" s="82"/>
      <c r="J31" s="99"/>
      <c r="K31" s="99"/>
      <c r="L31" s="82"/>
      <c r="M31" s="99"/>
      <c r="N31" s="99"/>
      <c r="O31" s="82"/>
      <c r="P31" s="83"/>
      <c r="Q31" s="99"/>
      <c r="R31" s="99"/>
      <c r="S31" s="82"/>
      <c r="T31" s="99"/>
      <c r="U31" s="99"/>
      <c r="V31" s="99"/>
      <c r="W31" s="99"/>
      <c r="X31" s="99"/>
      <c r="Y31" s="82"/>
      <c r="Z31" s="83"/>
      <c r="AA31" s="99"/>
      <c r="AB31" s="99"/>
      <c r="AC31" s="82"/>
      <c r="AD31" s="99"/>
      <c r="AE31" s="99"/>
      <c r="AF31" s="82"/>
      <c r="AG31" s="99"/>
      <c r="AH31" s="99"/>
      <c r="AI31" s="82"/>
      <c r="AJ31" s="99"/>
      <c r="AK31" s="99"/>
      <c r="AL31" s="82"/>
      <c r="AM31" s="99"/>
      <c r="AN31" s="99"/>
      <c r="AO31" s="82"/>
    </row>
    <row r="32" spans="1:41" ht="19.5" customHeight="1">
      <c r="A32" s="81" t="s">
        <v>38</v>
      </c>
      <c r="B32" s="81" t="s">
        <v>38</v>
      </c>
      <c r="C32" s="81" t="s">
        <v>38</v>
      </c>
      <c r="D32" s="81" t="s">
        <v>182</v>
      </c>
      <c r="E32" s="99">
        <f aca="true" t="shared" si="15" ref="E32:E48">SUM(F32,P32,Z32)</f>
        <v>507.19</v>
      </c>
      <c r="F32" s="99">
        <f aca="true" t="shared" si="16" ref="F32:F48">SUM(G32,J32,M32)</f>
        <v>507.19</v>
      </c>
      <c r="G32" s="99">
        <f aca="true" t="shared" si="17" ref="G32:G48">SUM(H32:I32)</f>
        <v>507.19</v>
      </c>
      <c r="H32" s="99">
        <v>507.19</v>
      </c>
      <c r="I32" s="82">
        <v>0</v>
      </c>
      <c r="J32" s="99">
        <f aca="true" t="shared" si="18" ref="J32:J48">SUM(K32:L32)</f>
        <v>0</v>
      </c>
      <c r="K32" s="99">
        <v>0</v>
      </c>
      <c r="L32" s="82">
        <v>0</v>
      </c>
      <c r="M32" s="99">
        <f aca="true" t="shared" si="19" ref="M32:M48">SUM(N32:O32)</f>
        <v>0</v>
      </c>
      <c r="N32" s="99">
        <v>0</v>
      </c>
      <c r="O32" s="82">
        <v>0</v>
      </c>
      <c r="P32" s="83">
        <f aca="true" t="shared" si="20" ref="P32:P48">SUM(Q32,T32,W32)</f>
        <v>0</v>
      </c>
      <c r="Q32" s="99">
        <f aca="true" t="shared" si="21" ref="Q32:Q48">SUM(R32:S32)</f>
        <v>0</v>
      </c>
      <c r="R32" s="99">
        <v>0</v>
      </c>
      <c r="S32" s="82">
        <v>0</v>
      </c>
      <c r="T32" s="99">
        <f aca="true" t="shared" si="22" ref="T32:T48">SUM(U32:V32)</f>
        <v>0</v>
      </c>
      <c r="U32" s="99">
        <v>0</v>
      </c>
      <c r="V32" s="99">
        <v>0</v>
      </c>
      <c r="W32" s="99">
        <f aca="true" t="shared" si="23" ref="W32:W48">SUM(X32:Y32)</f>
        <v>0</v>
      </c>
      <c r="X32" s="99">
        <v>0</v>
      </c>
      <c r="Y32" s="82">
        <v>0</v>
      </c>
      <c r="Z32" s="83">
        <f aca="true" t="shared" si="24" ref="Z32:Z48">SUM(AA32,AD32,AG32,AJ32,AM32)</f>
        <v>0</v>
      </c>
      <c r="AA32" s="99">
        <f aca="true" t="shared" si="25" ref="AA32:AA48">SUM(AB32:AC32)</f>
        <v>0</v>
      </c>
      <c r="AB32" s="99">
        <v>0</v>
      </c>
      <c r="AC32" s="82">
        <v>0</v>
      </c>
      <c r="AD32" s="99">
        <f aca="true" t="shared" si="26" ref="AD32:AD48">SUM(AE32:AF32)</f>
        <v>0</v>
      </c>
      <c r="AE32" s="99">
        <v>0</v>
      </c>
      <c r="AF32" s="82">
        <v>0</v>
      </c>
      <c r="AG32" s="99">
        <f aca="true" t="shared" si="27" ref="AG32:AG48">SUM(AH32:AI32)</f>
        <v>0</v>
      </c>
      <c r="AH32" s="99">
        <v>0</v>
      </c>
      <c r="AI32" s="82">
        <v>0</v>
      </c>
      <c r="AJ32" s="99">
        <f aca="true" t="shared" si="28" ref="AJ32:AJ48">SUM(AK32:AL32)</f>
        <v>0</v>
      </c>
      <c r="AK32" s="99">
        <v>0</v>
      </c>
      <c r="AL32" s="82">
        <v>0</v>
      </c>
      <c r="AM32" s="99">
        <f aca="true" t="shared" si="29" ref="AM32:AM48">SUM(AN32:AO32)</f>
        <v>0</v>
      </c>
      <c r="AN32" s="99">
        <v>0</v>
      </c>
      <c r="AO32" s="82">
        <v>0</v>
      </c>
    </row>
    <row r="33" spans="1:41" ht="19.5" customHeight="1">
      <c r="A33" s="81" t="s">
        <v>183</v>
      </c>
      <c r="B33" s="81" t="s">
        <v>93</v>
      </c>
      <c r="C33" s="81" t="s">
        <v>109</v>
      </c>
      <c r="D33" s="81" t="s">
        <v>184</v>
      </c>
      <c r="E33" s="99">
        <f t="shared" si="15"/>
        <v>356.58</v>
      </c>
      <c r="F33" s="99">
        <f t="shared" si="16"/>
        <v>356.58</v>
      </c>
      <c r="G33" s="99">
        <f t="shared" si="17"/>
        <v>356.58</v>
      </c>
      <c r="H33" s="99">
        <v>356.58</v>
      </c>
      <c r="I33" s="82">
        <v>0</v>
      </c>
      <c r="J33" s="99">
        <f t="shared" si="18"/>
        <v>0</v>
      </c>
      <c r="K33" s="99">
        <v>0</v>
      </c>
      <c r="L33" s="82">
        <v>0</v>
      </c>
      <c r="M33" s="99">
        <f t="shared" si="19"/>
        <v>0</v>
      </c>
      <c r="N33" s="99">
        <v>0</v>
      </c>
      <c r="O33" s="82">
        <v>0</v>
      </c>
      <c r="P33" s="83">
        <f t="shared" si="20"/>
        <v>0</v>
      </c>
      <c r="Q33" s="99">
        <f t="shared" si="21"/>
        <v>0</v>
      </c>
      <c r="R33" s="99">
        <v>0</v>
      </c>
      <c r="S33" s="82">
        <v>0</v>
      </c>
      <c r="T33" s="99">
        <f t="shared" si="22"/>
        <v>0</v>
      </c>
      <c r="U33" s="99">
        <v>0</v>
      </c>
      <c r="V33" s="99">
        <v>0</v>
      </c>
      <c r="W33" s="99">
        <f t="shared" si="23"/>
        <v>0</v>
      </c>
      <c r="X33" s="99">
        <v>0</v>
      </c>
      <c r="Y33" s="82">
        <v>0</v>
      </c>
      <c r="Z33" s="83">
        <f t="shared" si="24"/>
        <v>0</v>
      </c>
      <c r="AA33" s="99">
        <f t="shared" si="25"/>
        <v>0</v>
      </c>
      <c r="AB33" s="99">
        <v>0</v>
      </c>
      <c r="AC33" s="82">
        <v>0</v>
      </c>
      <c r="AD33" s="99">
        <f t="shared" si="26"/>
        <v>0</v>
      </c>
      <c r="AE33" s="99">
        <v>0</v>
      </c>
      <c r="AF33" s="82">
        <v>0</v>
      </c>
      <c r="AG33" s="99">
        <f t="shared" si="27"/>
        <v>0</v>
      </c>
      <c r="AH33" s="99">
        <v>0</v>
      </c>
      <c r="AI33" s="82">
        <v>0</v>
      </c>
      <c r="AJ33" s="99">
        <f t="shared" si="28"/>
        <v>0</v>
      </c>
      <c r="AK33" s="99">
        <v>0</v>
      </c>
      <c r="AL33" s="82">
        <v>0</v>
      </c>
      <c r="AM33" s="99">
        <f t="shared" si="29"/>
        <v>0</v>
      </c>
      <c r="AN33" s="99">
        <v>0</v>
      </c>
      <c r="AO33" s="82">
        <v>0</v>
      </c>
    </row>
    <row r="34" spans="1:41" ht="19.5" customHeight="1">
      <c r="A34" s="81" t="s">
        <v>183</v>
      </c>
      <c r="B34" s="81" t="s">
        <v>98</v>
      </c>
      <c r="C34" s="81" t="s">
        <v>109</v>
      </c>
      <c r="D34" s="81" t="s">
        <v>185</v>
      </c>
      <c r="E34" s="99">
        <f t="shared" si="15"/>
        <v>97.03</v>
      </c>
      <c r="F34" s="99">
        <f t="shared" si="16"/>
        <v>97.03</v>
      </c>
      <c r="G34" s="99">
        <f t="shared" si="17"/>
        <v>97.03</v>
      </c>
      <c r="H34" s="99">
        <v>97.03</v>
      </c>
      <c r="I34" s="82">
        <v>0</v>
      </c>
      <c r="J34" s="99">
        <f t="shared" si="18"/>
        <v>0</v>
      </c>
      <c r="K34" s="99">
        <v>0</v>
      </c>
      <c r="L34" s="82">
        <v>0</v>
      </c>
      <c r="M34" s="99">
        <f t="shared" si="19"/>
        <v>0</v>
      </c>
      <c r="N34" s="99">
        <v>0</v>
      </c>
      <c r="O34" s="82">
        <v>0</v>
      </c>
      <c r="P34" s="83">
        <f t="shared" si="20"/>
        <v>0</v>
      </c>
      <c r="Q34" s="99">
        <f t="shared" si="21"/>
        <v>0</v>
      </c>
      <c r="R34" s="99">
        <v>0</v>
      </c>
      <c r="S34" s="82">
        <v>0</v>
      </c>
      <c r="T34" s="99">
        <f t="shared" si="22"/>
        <v>0</v>
      </c>
      <c r="U34" s="99">
        <v>0</v>
      </c>
      <c r="V34" s="99">
        <v>0</v>
      </c>
      <c r="W34" s="99">
        <f t="shared" si="23"/>
        <v>0</v>
      </c>
      <c r="X34" s="99">
        <v>0</v>
      </c>
      <c r="Y34" s="82">
        <v>0</v>
      </c>
      <c r="Z34" s="83">
        <f t="shared" si="24"/>
        <v>0</v>
      </c>
      <c r="AA34" s="99">
        <f t="shared" si="25"/>
        <v>0</v>
      </c>
      <c r="AB34" s="99">
        <v>0</v>
      </c>
      <c r="AC34" s="82">
        <v>0</v>
      </c>
      <c r="AD34" s="99">
        <f t="shared" si="26"/>
        <v>0</v>
      </c>
      <c r="AE34" s="99">
        <v>0</v>
      </c>
      <c r="AF34" s="82">
        <v>0</v>
      </c>
      <c r="AG34" s="99">
        <f t="shared" si="27"/>
        <v>0</v>
      </c>
      <c r="AH34" s="99">
        <v>0</v>
      </c>
      <c r="AI34" s="82">
        <v>0</v>
      </c>
      <c r="AJ34" s="99">
        <f t="shared" si="28"/>
        <v>0</v>
      </c>
      <c r="AK34" s="99">
        <v>0</v>
      </c>
      <c r="AL34" s="82">
        <v>0</v>
      </c>
      <c r="AM34" s="99">
        <f t="shared" si="29"/>
        <v>0</v>
      </c>
      <c r="AN34" s="99">
        <v>0</v>
      </c>
      <c r="AO34" s="82">
        <v>0</v>
      </c>
    </row>
    <row r="35" spans="1:41" ht="19.5" customHeight="1">
      <c r="A35" s="81" t="s">
        <v>183</v>
      </c>
      <c r="B35" s="81" t="s">
        <v>85</v>
      </c>
      <c r="C35" s="81" t="s">
        <v>109</v>
      </c>
      <c r="D35" s="81" t="s">
        <v>186</v>
      </c>
      <c r="E35" s="99">
        <f t="shared" si="15"/>
        <v>49</v>
      </c>
      <c r="F35" s="99">
        <f t="shared" si="16"/>
        <v>49</v>
      </c>
      <c r="G35" s="99">
        <f t="shared" si="17"/>
        <v>49</v>
      </c>
      <c r="H35" s="99">
        <v>49</v>
      </c>
      <c r="I35" s="82">
        <v>0</v>
      </c>
      <c r="J35" s="99">
        <f t="shared" si="18"/>
        <v>0</v>
      </c>
      <c r="K35" s="99">
        <v>0</v>
      </c>
      <c r="L35" s="82">
        <v>0</v>
      </c>
      <c r="M35" s="99">
        <f t="shared" si="19"/>
        <v>0</v>
      </c>
      <c r="N35" s="99">
        <v>0</v>
      </c>
      <c r="O35" s="82">
        <v>0</v>
      </c>
      <c r="P35" s="83">
        <f t="shared" si="20"/>
        <v>0</v>
      </c>
      <c r="Q35" s="99">
        <f t="shared" si="21"/>
        <v>0</v>
      </c>
      <c r="R35" s="99">
        <v>0</v>
      </c>
      <c r="S35" s="82">
        <v>0</v>
      </c>
      <c r="T35" s="99">
        <f t="shared" si="22"/>
        <v>0</v>
      </c>
      <c r="U35" s="99">
        <v>0</v>
      </c>
      <c r="V35" s="99">
        <v>0</v>
      </c>
      <c r="W35" s="99">
        <f t="shared" si="23"/>
        <v>0</v>
      </c>
      <c r="X35" s="99">
        <v>0</v>
      </c>
      <c r="Y35" s="82">
        <v>0</v>
      </c>
      <c r="Z35" s="83">
        <f t="shared" si="24"/>
        <v>0</v>
      </c>
      <c r="AA35" s="99">
        <f t="shared" si="25"/>
        <v>0</v>
      </c>
      <c r="AB35" s="99">
        <v>0</v>
      </c>
      <c r="AC35" s="82">
        <v>0</v>
      </c>
      <c r="AD35" s="99">
        <f t="shared" si="26"/>
        <v>0</v>
      </c>
      <c r="AE35" s="99">
        <v>0</v>
      </c>
      <c r="AF35" s="82">
        <v>0</v>
      </c>
      <c r="AG35" s="99">
        <f t="shared" si="27"/>
        <v>0</v>
      </c>
      <c r="AH35" s="99">
        <v>0</v>
      </c>
      <c r="AI35" s="82">
        <v>0</v>
      </c>
      <c r="AJ35" s="99">
        <f t="shared" si="28"/>
        <v>0</v>
      </c>
      <c r="AK35" s="99">
        <v>0</v>
      </c>
      <c r="AL35" s="82">
        <v>0</v>
      </c>
      <c r="AM35" s="99">
        <f t="shared" si="29"/>
        <v>0</v>
      </c>
      <c r="AN35" s="99">
        <v>0</v>
      </c>
      <c r="AO35" s="82">
        <v>0</v>
      </c>
    </row>
    <row r="36" spans="1:41" ht="19.5" customHeight="1">
      <c r="A36" s="81" t="s">
        <v>183</v>
      </c>
      <c r="B36" s="81" t="s">
        <v>187</v>
      </c>
      <c r="C36" s="81" t="s">
        <v>109</v>
      </c>
      <c r="D36" s="81" t="s">
        <v>188</v>
      </c>
      <c r="E36" s="99">
        <f t="shared" si="15"/>
        <v>4.58</v>
      </c>
      <c r="F36" s="99">
        <f t="shared" si="16"/>
        <v>4.58</v>
      </c>
      <c r="G36" s="99">
        <f t="shared" si="17"/>
        <v>4.58</v>
      </c>
      <c r="H36" s="99">
        <v>4.58</v>
      </c>
      <c r="I36" s="82">
        <v>0</v>
      </c>
      <c r="J36" s="99">
        <f t="shared" si="18"/>
        <v>0</v>
      </c>
      <c r="K36" s="99">
        <v>0</v>
      </c>
      <c r="L36" s="82">
        <v>0</v>
      </c>
      <c r="M36" s="99">
        <f t="shared" si="19"/>
        <v>0</v>
      </c>
      <c r="N36" s="99">
        <v>0</v>
      </c>
      <c r="O36" s="82">
        <v>0</v>
      </c>
      <c r="P36" s="83">
        <f t="shared" si="20"/>
        <v>0</v>
      </c>
      <c r="Q36" s="99">
        <f t="shared" si="21"/>
        <v>0</v>
      </c>
      <c r="R36" s="99">
        <v>0</v>
      </c>
      <c r="S36" s="82">
        <v>0</v>
      </c>
      <c r="T36" s="99">
        <f t="shared" si="22"/>
        <v>0</v>
      </c>
      <c r="U36" s="99">
        <v>0</v>
      </c>
      <c r="V36" s="99">
        <v>0</v>
      </c>
      <c r="W36" s="99">
        <f t="shared" si="23"/>
        <v>0</v>
      </c>
      <c r="X36" s="99">
        <v>0</v>
      </c>
      <c r="Y36" s="82">
        <v>0</v>
      </c>
      <c r="Z36" s="83">
        <f t="shared" si="24"/>
        <v>0</v>
      </c>
      <c r="AA36" s="99">
        <f t="shared" si="25"/>
        <v>0</v>
      </c>
      <c r="AB36" s="99">
        <v>0</v>
      </c>
      <c r="AC36" s="82">
        <v>0</v>
      </c>
      <c r="AD36" s="99">
        <f t="shared" si="26"/>
        <v>0</v>
      </c>
      <c r="AE36" s="99">
        <v>0</v>
      </c>
      <c r="AF36" s="82">
        <v>0</v>
      </c>
      <c r="AG36" s="99">
        <f t="shared" si="27"/>
        <v>0</v>
      </c>
      <c r="AH36" s="99">
        <v>0</v>
      </c>
      <c r="AI36" s="82">
        <v>0</v>
      </c>
      <c r="AJ36" s="99">
        <f t="shared" si="28"/>
        <v>0</v>
      </c>
      <c r="AK36" s="99">
        <v>0</v>
      </c>
      <c r="AL36" s="82">
        <v>0</v>
      </c>
      <c r="AM36" s="99">
        <f t="shared" si="29"/>
        <v>0</v>
      </c>
      <c r="AN36" s="99">
        <v>0</v>
      </c>
      <c r="AO36" s="82">
        <v>0</v>
      </c>
    </row>
    <row r="37" spans="1:41" ht="19.5" customHeight="1">
      <c r="A37" s="81" t="s">
        <v>38</v>
      </c>
      <c r="B37" s="81" t="s">
        <v>38</v>
      </c>
      <c r="C37" s="81" t="s">
        <v>38</v>
      </c>
      <c r="D37" s="81" t="s">
        <v>189</v>
      </c>
      <c r="E37" s="99">
        <f t="shared" si="15"/>
        <v>747.11</v>
      </c>
      <c r="F37" s="99">
        <f t="shared" si="16"/>
        <v>595.49</v>
      </c>
      <c r="G37" s="99">
        <f t="shared" si="17"/>
        <v>595.49</v>
      </c>
      <c r="H37" s="99">
        <v>221.29</v>
      </c>
      <c r="I37" s="82">
        <v>374.2</v>
      </c>
      <c r="J37" s="99">
        <f t="shared" si="18"/>
        <v>0</v>
      </c>
      <c r="K37" s="99">
        <v>0</v>
      </c>
      <c r="L37" s="82">
        <v>0</v>
      </c>
      <c r="M37" s="99">
        <f t="shared" si="19"/>
        <v>0</v>
      </c>
      <c r="N37" s="99">
        <v>0</v>
      </c>
      <c r="O37" s="82">
        <v>0</v>
      </c>
      <c r="P37" s="83">
        <f t="shared" si="20"/>
        <v>0</v>
      </c>
      <c r="Q37" s="99">
        <f t="shared" si="21"/>
        <v>0</v>
      </c>
      <c r="R37" s="99">
        <v>0</v>
      </c>
      <c r="S37" s="82">
        <v>0</v>
      </c>
      <c r="T37" s="99">
        <f t="shared" si="22"/>
        <v>0</v>
      </c>
      <c r="U37" s="99">
        <v>0</v>
      </c>
      <c r="V37" s="99">
        <v>0</v>
      </c>
      <c r="W37" s="99">
        <f t="shared" si="23"/>
        <v>0</v>
      </c>
      <c r="X37" s="99">
        <v>0</v>
      </c>
      <c r="Y37" s="82">
        <v>0</v>
      </c>
      <c r="Z37" s="83">
        <f t="shared" si="24"/>
        <v>151.62</v>
      </c>
      <c r="AA37" s="99">
        <f t="shared" si="25"/>
        <v>151.62</v>
      </c>
      <c r="AB37" s="99">
        <v>0</v>
      </c>
      <c r="AC37" s="82">
        <v>151.62</v>
      </c>
      <c r="AD37" s="99">
        <f t="shared" si="26"/>
        <v>0</v>
      </c>
      <c r="AE37" s="99">
        <v>0</v>
      </c>
      <c r="AF37" s="82">
        <v>0</v>
      </c>
      <c r="AG37" s="99">
        <f t="shared" si="27"/>
        <v>0</v>
      </c>
      <c r="AH37" s="99">
        <v>0</v>
      </c>
      <c r="AI37" s="82">
        <v>0</v>
      </c>
      <c r="AJ37" s="99">
        <f t="shared" si="28"/>
        <v>0</v>
      </c>
      <c r="AK37" s="99">
        <v>0</v>
      </c>
      <c r="AL37" s="82">
        <v>0</v>
      </c>
      <c r="AM37" s="99">
        <f t="shared" si="29"/>
        <v>0</v>
      </c>
      <c r="AN37" s="99">
        <v>0</v>
      </c>
      <c r="AO37" s="82">
        <v>0</v>
      </c>
    </row>
    <row r="38" spans="1:41" ht="19.5" customHeight="1">
      <c r="A38" s="81" t="s">
        <v>190</v>
      </c>
      <c r="B38" s="81" t="s">
        <v>93</v>
      </c>
      <c r="C38" s="81" t="s">
        <v>109</v>
      </c>
      <c r="D38" s="81" t="s">
        <v>191</v>
      </c>
      <c r="E38" s="99">
        <f t="shared" si="15"/>
        <v>186.13</v>
      </c>
      <c r="F38" s="99">
        <f t="shared" si="16"/>
        <v>186.13</v>
      </c>
      <c r="G38" s="99">
        <f t="shared" si="17"/>
        <v>186.13</v>
      </c>
      <c r="H38" s="99">
        <v>153.45</v>
      </c>
      <c r="I38" s="82">
        <v>32.68</v>
      </c>
      <c r="J38" s="99">
        <f t="shared" si="18"/>
        <v>0</v>
      </c>
      <c r="K38" s="99">
        <v>0</v>
      </c>
      <c r="L38" s="82">
        <v>0</v>
      </c>
      <c r="M38" s="99">
        <f t="shared" si="19"/>
        <v>0</v>
      </c>
      <c r="N38" s="99">
        <v>0</v>
      </c>
      <c r="O38" s="82">
        <v>0</v>
      </c>
      <c r="P38" s="83">
        <f t="shared" si="20"/>
        <v>0</v>
      </c>
      <c r="Q38" s="99">
        <f t="shared" si="21"/>
        <v>0</v>
      </c>
      <c r="R38" s="99">
        <v>0</v>
      </c>
      <c r="S38" s="82">
        <v>0</v>
      </c>
      <c r="T38" s="99">
        <f t="shared" si="22"/>
        <v>0</v>
      </c>
      <c r="U38" s="99">
        <v>0</v>
      </c>
      <c r="V38" s="99">
        <v>0</v>
      </c>
      <c r="W38" s="99">
        <f t="shared" si="23"/>
        <v>0</v>
      </c>
      <c r="X38" s="99">
        <v>0</v>
      </c>
      <c r="Y38" s="82">
        <v>0</v>
      </c>
      <c r="Z38" s="83">
        <f t="shared" si="24"/>
        <v>0</v>
      </c>
      <c r="AA38" s="99">
        <f t="shared" si="25"/>
        <v>0</v>
      </c>
      <c r="AB38" s="99">
        <v>0</v>
      </c>
      <c r="AC38" s="82">
        <v>0</v>
      </c>
      <c r="AD38" s="99">
        <f t="shared" si="26"/>
        <v>0</v>
      </c>
      <c r="AE38" s="99">
        <v>0</v>
      </c>
      <c r="AF38" s="82">
        <v>0</v>
      </c>
      <c r="AG38" s="99">
        <f t="shared" si="27"/>
        <v>0</v>
      </c>
      <c r="AH38" s="99">
        <v>0</v>
      </c>
      <c r="AI38" s="82">
        <v>0</v>
      </c>
      <c r="AJ38" s="99">
        <f t="shared" si="28"/>
        <v>0</v>
      </c>
      <c r="AK38" s="99">
        <v>0</v>
      </c>
      <c r="AL38" s="82">
        <v>0</v>
      </c>
      <c r="AM38" s="99">
        <f t="shared" si="29"/>
        <v>0</v>
      </c>
      <c r="AN38" s="99">
        <v>0</v>
      </c>
      <c r="AO38" s="82">
        <v>0</v>
      </c>
    </row>
    <row r="39" spans="1:41" ht="19.5" customHeight="1">
      <c r="A39" s="81" t="s">
        <v>190</v>
      </c>
      <c r="B39" s="81" t="s">
        <v>85</v>
      </c>
      <c r="C39" s="81" t="s">
        <v>109</v>
      </c>
      <c r="D39" s="81" t="s">
        <v>193</v>
      </c>
      <c r="E39" s="99">
        <f t="shared" si="15"/>
        <v>25.2</v>
      </c>
      <c r="F39" s="99">
        <f t="shared" si="16"/>
        <v>25.2</v>
      </c>
      <c r="G39" s="99">
        <f t="shared" si="17"/>
        <v>25.2</v>
      </c>
      <c r="H39" s="99">
        <v>25.2</v>
      </c>
      <c r="I39" s="82">
        <v>0</v>
      </c>
      <c r="J39" s="99">
        <f t="shared" si="18"/>
        <v>0</v>
      </c>
      <c r="K39" s="99">
        <v>0</v>
      </c>
      <c r="L39" s="82">
        <v>0</v>
      </c>
      <c r="M39" s="99">
        <f t="shared" si="19"/>
        <v>0</v>
      </c>
      <c r="N39" s="99">
        <v>0</v>
      </c>
      <c r="O39" s="82">
        <v>0</v>
      </c>
      <c r="P39" s="83">
        <f t="shared" si="20"/>
        <v>0</v>
      </c>
      <c r="Q39" s="99">
        <f t="shared" si="21"/>
        <v>0</v>
      </c>
      <c r="R39" s="99">
        <v>0</v>
      </c>
      <c r="S39" s="82">
        <v>0</v>
      </c>
      <c r="T39" s="99">
        <f t="shared" si="22"/>
        <v>0</v>
      </c>
      <c r="U39" s="99">
        <v>0</v>
      </c>
      <c r="V39" s="99">
        <v>0</v>
      </c>
      <c r="W39" s="99">
        <f t="shared" si="23"/>
        <v>0</v>
      </c>
      <c r="X39" s="99">
        <v>0</v>
      </c>
      <c r="Y39" s="82">
        <v>0</v>
      </c>
      <c r="Z39" s="83">
        <f t="shared" si="24"/>
        <v>0</v>
      </c>
      <c r="AA39" s="99">
        <f t="shared" si="25"/>
        <v>0</v>
      </c>
      <c r="AB39" s="99">
        <v>0</v>
      </c>
      <c r="AC39" s="82">
        <v>0</v>
      </c>
      <c r="AD39" s="99">
        <f t="shared" si="26"/>
        <v>0</v>
      </c>
      <c r="AE39" s="99">
        <v>0</v>
      </c>
      <c r="AF39" s="82">
        <v>0</v>
      </c>
      <c r="AG39" s="99">
        <f t="shared" si="27"/>
        <v>0</v>
      </c>
      <c r="AH39" s="99">
        <v>0</v>
      </c>
      <c r="AI39" s="82">
        <v>0</v>
      </c>
      <c r="AJ39" s="99">
        <f t="shared" si="28"/>
        <v>0</v>
      </c>
      <c r="AK39" s="99">
        <v>0</v>
      </c>
      <c r="AL39" s="82">
        <v>0</v>
      </c>
      <c r="AM39" s="99">
        <f t="shared" si="29"/>
        <v>0</v>
      </c>
      <c r="AN39" s="99">
        <v>0</v>
      </c>
      <c r="AO39" s="82">
        <v>0</v>
      </c>
    </row>
    <row r="40" spans="1:41" ht="19.5" customHeight="1">
      <c r="A40" s="81" t="s">
        <v>190</v>
      </c>
      <c r="B40" s="81" t="s">
        <v>89</v>
      </c>
      <c r="C40" s="81" t="s">
        <v>109</v>
      </c>
      <c r="D40" s="81" t="s">
        <v>194</v>
      </c>
      <c r="E40" s="99">
        <f t="shared" si="15"/>
        <v>118.4</v>
      </c>
      <c r="F40" s="99">
        <f t="shared" si="16"/>
        <v>111.7</v>
      </c>
      <c r="G40" s="99">
        <f t="shared" si="17"/>
        <v>111.7</v>
      </c>
      <c r="H40" s="99">
        <v>2</v>
      </c>
      <c r="I40" s="82">
        <v>109.7</v>
      </c>
      <c r="J40" s="99">
        <f t="shared" si="18"/>
        <v>0</v>
      </c>
      <c r="K40" s="99">
        <v>0</v>
      </c>
      <c r="L40" s="82">
        <v>0</v>
      </c>
      <c r="M40" s="99">
        <f t="shared" si="19"/>
        <v>0</v>
      </c>
      <c r="N40" s="99">
        <v>0</v>
      </c>
      <c r="O40" s="82">
        <v>0</v>
      </c>
      <c r="P40" s="83">
        <f t="shared" si="20"/>
        <v>0</v>
      </c>
      <c r="Q40" s="99">
        <f t="shared" si="21"/>
        <v>0</v>
      </c>
      <c r="R40" s="99">
        <v>0</v>
      </c>
      <c r="S40" s="82">
        <v>0</v>
      </c>
      <c r="T40" s="99">
        <f t="shared" si="22"/>
        <v>0</v>
      </c>
      <c r="U40" s="99">
        <v>0</v>
      </c>
      <c r="V40" s="99">
        <v>0</v>
      </c>
      <c r="W40" s="99">
        <f t="shared" si="23"/>
        <v>0</v>
      </c>
      <c r="X40" s="99">
        <v>0</v>
      </c>
      <c r="Y40" s="82">
        <v>0</v>
      </c>
      <c r="Z40" s="83">
        <f t="shared" si="24"/>
        <v>6.7</v>
      </c>
      <c r="AA40" s="99">
        <f t="shared" si="25"/>
        <v>6.7</v>
      </c>
      <c r="AB40" s="99">
        <v>0</v>
      </c>
      <c r="AC40" s="82">
        <v>6.7</v>
      </c>
      <c r="AD40" s="99">
        <f t="shared" si="26"/>
        <v>0</v>
      </c>
      <c r="AE40" s="99">
        <v>0</v>
      </c>
      <c r="AF40" s="82">
        <v>0</v>
      </c>
      <c r="AG40" s="99">
        <f t="shared" si="27"/>
        <v>0</v>
      </c>
      <c r="AH40" s="99">
        <v>0</v>
      </c>
      <c r="AI40" s="82">
        <v>0</v>
      </c>
      <c r="AJ40" s="99">
        <f t="shared" si="28"/>
        <v>0</v>
      </c>
      <c r="AK40" s="99">
        <v>0</v>
      </c>
      <c r="AL40" s="82">
        <v>0</v>
      </c>
      <c r="AM40" s="99">
        <f t="shared" si="29"/>
        <v>0</v>
      </c>
      <c r="AN40" s="99">
        <v>0</v>
      </c>
      <c r="AO40" s="82">
        <v>0</v>
      </c>
    </row>
    <row r="41" spans="1:41" ht="19.5" customHeight="1">
      <c r="A41" s="81" t="s">
        <v>190</v>
      </c>
      <c r="B41" s="81" t="s">
        <v>110</v>
      </c>
      <c r="C41" s="81" t="s">
        <v>109</v>
      </c>
      <c r="D41" s="81" t="s">
        <v>195</v>
      </c>
      <c r="E41" s="99">
        <f t="shared" si="15"/>
        <v>2</v>
      </c>
      <c r="F41" s="99">
        <f t="shared" si="16"/>
        <v>2</v>
      </c>
      <c r="G41" s="99">
        <f t="shared" si="17"/>
        <v>2</v>
      </c>
      <c r="H41" s="99">
        <v>2</v>
      </c>
      <c r="I41" s="82">
        <v>0</v>
      </c>
      <c r="J41" s="99">
        <f t="shared" si="18"/>
        <v>0</v>
      </c>
      <c r="K41" s="99">
        <v>0</v>
      </c>
      <c r="L41" s="82">
        <v>0</v>
      </c>
      <c r="M41" s="99">
        <f t="shared" si="19"/>
        <v>0</v>
      </c>
      <c r="N41" s="99">
        <v>0</v>
      </c>
      <c r="O41" s="82">
        <v>0</v>
      </c>
      <c r="P41" s="83">
        <f t="shared" si="20"/>
        <v>0</v>
      </c>
      <c r="Q41" s="99">
        <f t="shared" si="21"/>
        <v>0</v>
      </c>
      <c r="R41" s="99">
        <v>0</v>
      </c>
      <c r="S41" s="82">
        <v>0</v>
      </c>
      <c r="T41" s="99">
        <f t="shared" si="22"/>
        <v>0</v>
      </c>
      <c r="U41" s="99">
        <v>0</v>
      </c>
      <c r="V41" s="99">
        <v>0</v>
      </c>
      <c r="W41" s="99">
        <f t="shared" si="23"/>
        <v>0</v>
      </c>
      <c r="X41" s="99">
        <v>0</v>
      </c>
      <c r="Y41" s="82">
        <v>0</v>
      </c>
      <c r="Z41" s="83">
        <f t="shared" si="24"/>
        <v>0</v>
      </c>
      <c r="AA41" s="99">
        <f t="shared" si="25"/>
        <v>0</v>
      </c>
      <c r="AB41" s="99">
        <v>0</v>
      </c>
      <c r="AC41" s="82">
        <v>0</v>
      </c>
      <c r="AD41" s="99">
        <f t="shared" si="26"/>
        <v>0</v>
      </c>
      <c r="AE41" s="99">
        <v>0</v>
      </c>
      <c r="AF41" s="82">
        <v>0</v>
      </c>
      <c r="AG41" s="99">
        <f t="shared" si="27"/>
        <v>0</v>
      </c>
      <c r="AH41" s="99">
        <v>0</v>
      </c>
      <c r="AI41" s="82">
        <v>0</v>
      </c>
      <c r="AJ41" s="99">
        <f t="shared" si="28"/>
        <v>0</v>
      </c>
      <c r="AK41" s="99">
        <v>0</v>
      </c>
      <c r="AL41" s="82">
        <v>0</v>
      </c>
      <c r="AM41" s="99">
        <f t="shared" si="29"/>
        <v>0</v>
      </c>
      <c r="AN41" s="99">
        <v>0</v>
      </c>
      <c r="AO41" s="82">
        <v>0</v>
      </c>
    </row>
    <row r="42" spans="1:41" ht="19.5" customHeight="1">
      <c r="A42" s="81" t="s">
        <v>190</v>
      </c>
      <c r="B42" s="81" t="s">
        <v>196</v>
      </c>
      <c r="C42" s="81" t="s">
        <v>109</v>
      </c>
      <c r="D42" s="81" t="s">
        <v>197</v>
      </c>
      <c r="E42" s="99">
        <f t="shared" si="15"/>
        <v>2</v>
      </c>
      <c r="F42" s="99">
        <f t="shared" si="16"/>
        <v>2</v>
      </c>
      <c r="G42" s="99">
        <f t="shared" si="17"/>
        <v>2</v>
      </c>
      <c r="H42" s="99">
        <v>2</v>
      </c>
      <c r="I42" s="82">
        <v>0</v>
      </c>
      <c r="J42" s="99">
        <f t="shared" si="18"/>
        <v>0</v>
      </c>
      <c r="K42" s="99">
        <v>0</v>
      </c>
      <c r="L42" s="82">
        <v>0</v>
      </c>
      <c r="M42" s="99">
        <f t="shared" si="19"/>
        <v>0</v>
      </c>
      <c r="N42" s="99">
        <v>0</v>
      </c>
      <c r="O42" s="82">
        <v>0</v>
      </c>
      <c r="P42" s="83">
        <f t="shared" si="20"/>
        <v>0</v>
      </c>
      <c r="Q42" s="99">
        <f t="shared" si="21"/>
        <v>0</v>
      </c>
      <c r="R42" s="99">
        <v>0</v>
      </c>
      <c r="S42" s="82">
        <v>0</v>
      </c>
      <c r="T42" s="99">
        <f t="shared" si="22"/>
        <v>0</v>
      </c>
      <c r="U42" s="99">
        <v>0</v>
      </c>
      <c r="V42" s="99">
        <v>0</v>
      </c>
      <c r="W42" s="99">
        <f t="shared" si="23"/>
        <v>0</v>
      </c>
      <c r="X42" s="99">
        <v>0</v>
      </c>
      <c r="Y42" s="82">
        <v>0</v>
      </c>
      <c r="Z42" s="83">
        <f t="shared" si="24"/>
        <v>0</v>
      </c>
      <c r="AA42" s="99">
        <f t="shared" si="25"/>
        <v>0</v>
      </c>
      <c r="AB42" s="99">
        <v>0</v>
      </c>
      <c r="AC42" s="82">
        <v>0</v>
      </c>
      <c r="AD42" s="99">
        <f t="shared" si="26"/>
        <v>0</v>
      </c>
      <c r="AE42" s="99">
        <v>0</v>
      </c>
      <c r="AF42" s="82">
        <v>0</v>
      </c>
      <c r="AG42" s="99">
        <f t="shared" si="27"/>
        <v>0</v>
      </c>
      <c r="AH42" s="99">
        <v>0</v>
      </c>
      <c r="AI42" s="82">
        <v>0</v>
      </c>
      <c r="AJ42" s="99">
        <f t="shared" si="28"/>
        <v>0</v>
      </c>
      <c r="AK42" s="99">
        <v>0</v>
      </c>
      <c r="AL42" s="82">
        <v>0</v>
      </c>
      <c r="AM42" s="99">
        <f t="shared" si="29"/>
        <v>0</v>
      </c>
      <c r="AN42" s="99">
        <v>0</v>
      </c>
      <c r="AO42" s="82">
        <v>0</v>
      </c>
    </row>
    <row r="43" spans="1:41" ht="19.5" customHeight="1">
      <c r="A43" s="81" t="s">
        <v>190</v>
      </c>
      <c r="B43" s="81" t="s">
        <v>84</v>
      </c>
      <c r="C43" s="81" t="s">
        <v>109</v>
      </c>
      <c r="D43" s="81" t="s">
        <v>198</v>
      </c>
      <c r="E43" s="99">
        <f t="shared" si="15"/>
        <v>4</v>
      </c>
      <c r="F43" s="99">
        <f t="shared" si="16"/>
        <v>4</v>
      </c>
      <c r="G43" s="99">
        <f t="shared" si="17"/>
        <v>4</v>
      </c>
      <c r="H43" s="99">
        <v>4</v>
      </c>
      <c r="I43" s="82">
        <v>0</v>
      </c>
      <c r="J43" s="99">
        <f t="shared" si="18"/>
        <v>0</v>
      </c>
      <c r="K43" s="99">
        <v>0</v>
      </c>
      <c r="L43" s="82">
        <v>0</v>
      </c>
      <c r="M43" s="99">
        <f t="shared" si="19"/>
        <v>0</v>
      </c>
      <c r="N43" s="99">
        <v>0</v>
      </c>
      <c r="O43" s="82">
        <v>0</v>
      </c>
      <c r="P43" s="83">
        <f t="shared" si="20"/>
        <v>0</v>
      </c>
      <c r="Q43" s="99">
        <f t="shared" si="21"/>
        <v>0</v>
      </c>
      <c r="R43" s="99">
        <v>0</v>
      </c>
      <c r="S43" s="82">
        <v>0</v>
      </c>
      <c r="T43" s="99">
        <f t="shared" si="22"/>
        <v>0</v>
      </c>
      <c r="U43" s="99">
        <v>0</v>
      </c>
      <c r="V43" s="99">
        <v>0</v>
      </c>
      <c r="W43" s="99">
        <f t="shared" si="23"/>
        <v>0</v>
      </c>
      <c r="X43" s="99">
        <v>0</v>
      </c>
      <c r="Y43" s="82">
        <v>0</v>
      </c>
      <c r="Z43" s="83">
        <f t="shared" si="24"/>
        <v>0</v>
      </c>
      <c r="AA43" s="99">
        <f t="shared" si="25"/>
        <v>0</v>
      </c>
      <c r="AB43" s="99">
        <v>0</v>
      </c>
      <c r="AC43" s="82">
        <v>0</v>
      </c>
      <c r="AD43" s="99">
        <f t="shared" si="26"/>
        <v>0</v>
      </c>
      <c r="AE43" s="99">
        <v>0</v>
      </c>
      <c r="AF43" s="82">
        <v>0</v>
      </c>
      <c r="AG43" s="99">
        <f t="shared" si="27"/>
        <v>0</v>
      </c>
      <c r="AH43" s="99">
        <v>0</v>
      </c>
      <c r="AI43" s="82">
        <v>0</v>
      </c>
      <c r="AJ43" s="99">
        <f t="shared" si="28"/>
        <v>0</v>
      </c>
      <c r="AK43" s="99">
        <v>0</v>
      </c>
      <c r="AL43" s="82">
        <v>0</v>
      </c>
      <c r="AM43" s="99">
        <f t="shared" si="29"/>
        <v>0</v>
      </c>
      <c r="AN43" s="99">
        <v>0</v>
      </c>
      <c r="AO43" s="82">
        <v>0</v>
      </c>
    </row>
    <row r="44" spans="1:41" ht="19.5" customHeight="1">
      <c r="A44" s="81" t="s">
        <v>190</v>
      </c>
      <c r="B44" s="81" t="s">
        <v>199</v>
      </c>
      <c r="C44" s="81" t="s">
        <v>109</v>
      </c>
      <c r="D44" s="81" t="s">
        <v>200</v>
      </c>
      <c r="E44" s="99">
        <f t="shared" si="15"/>
        <v>334.91999999999996</v>
      </c>
      <c r="F44" s="99">
        <f t="shared" si="16"/>
        <v>190</v>
      </c>
      <c r="G44" s="99">
        <f t="shared" si="17"/>
        <v>190</v>
      </c>
      <c r="H44" s="99">
        <v>5</v>
      </c>
      <c r="I44" s="82">
        <v>185</v>
      </c>
      <c r="J44" s="99">
        <f t="shared" si="18"/>
        <v>0</v>
      </c>
      <c r="K44" s="99">
        <v>0</v>
      </c>
      <c r="L44" s="82">
        <v>0</v>
      </c>
      <c r="M44" s="99">
        <f t="shared" si="19"/>
        <v>0</v>
      </c>
      <c r="N44" s="99">
        <v>0</v>
      </c>
      <c r="O44" s="82">
        <v>0</v>
      </c>
      <c r="P44" s="83">
        <f t="shared" si="20"/>
        <v>0</v>
      </c>
      <c r="Q44" s="99">
        <f t="shared" si="21"/>
        <v>0</v>
      </c>
      <c r="R44" s="99">
        <v>0</v>
      </c>
      <c r="S44" s="82">
        <v>0</v>
      </c>
      <c r="T44" s="99">
        <f t="shared" si="22"/>
        <v>0</v>
      </c>
      <c r="U44" s="99">
        <v>0</v>
      </c>
      <c r="V44" s="99">
        <v>0</v>
      </c>
      <c r="W44" s="99">
        <f t="shared" si="23"/>
        <v>0</v>
      </c>
      <c r="X44" s="99">
        <v>0</v>
      </c>
      <c r="Y44" s="82">
        <v>0</v>
      </c>
      <c r="Z44" s="83">
        <f t="shared" si="24"/>
        <v>144.92</v>
      </c>
      <c r="AA44" s="99">
        <f t="shared" si="25"/>
        <v>144.92</v>
      </c>
      <c r="AB44" s="99">
        <v>0</v>
      </c>
      <c r="AC44" s="82">
        <v>144.92</v>
      </c>
      <c r="AD44" s="99">
        <f t="shared" si="26"/>
        <v>0</v>
      </c>
      <c r="AE44" s="99">
        <v>0</v>
      </c>
      <c r="AF44" s="82">
        <v>0</v>
      </c>
      <c r="AG44" s="99">
        <f t="shared" si="27"/>
        <v>0</v>
      </c>
      <c r="AH44" s="99">
        <v>0</v>
      </c>
      <c r="AI44" s="82">
        <v>0</v>
      </c>
      <c r="AJ44" s="99">
        <f t="shared" si="28"/>
        <v>0</v>
      </c>
      <c r="AK44" s="99">
        <v>0</v>
      </c>
      <c r="AL44" s="82">
        <v>0</v>
      </c>
      <c r="AM44" s="99">
        <f t="shared" si="29"/>
        <v>0</v>
      </c>
      <c r="AN44" s="99">
        <v>0</v>
      </c>
      <c r="AO44" s="82">
        <v>0</v>
      </c>
    </row>
    <row r="45" spans="1:41" ht="19.5" customHeight="1">
      <c r="A45" s="81" t="s">
        <v>190</v>
      </c>
      <c r="B45" s="81" t="s">
        <v>187</v>
      </c>
      <c r="C45" s="81" t="s">
        <v>109</v>
      </c>
      <c r="D45" s="81" t="s">
        <v>201</v>
      </c>
      <c r="E45" s="99">
        <f t="shared" si="15"/>
        <v>74.46000000000001</v>
      </c>
      <c r="F45" s="99">
        <f t="shared" si="16"/>
        <v>74.46000000000001</v>
      </c>
      <c r="G45" s="99">
        <f t="shared" si="17"/>
        <v>74.46000000000001</v>
      </c>
      <c r="H45" s="99">
        <v>27.64</v>
      </c>
      <c r="I45" s="82">
        <v>46.82</v>
      </c>
      <c r="J45" s="99">
        <f t="shared" si="18"/>
        <v>0</v>
      </c>
      <c r="K45" s="99">
        <v>0</v>
      </c>
      <c r="L45" s="82">
        <v>0</v>
      </c>
      <c r="M45" s="99">
        <f t="shared" si="19"/>
        <v>0</v>
      </c>
      <c r="N45" s="99">
        <v>0</v>
      </c>
      <c r="O45" s="82">
        <v>0</v>
      </c>
      <c r="P45" s="83">
        <f t="shared" si="20"/>
        <v>0</v>
      </c>
      <c r="Q45" s="99">
        <f t="shared" si="21"/>
        <v>0</v>
      </c>
      <c r="R45" s="99">
        <v>0</v>
      </c>
      <c r="S45" s="82">
        <v>0</v>
      </c>
      <c r="T45" s="99">
        <f t="shared" si="22"/>
        <v>0</v>
      </c>
      <c r="U45" s="99">
        <v>0</v>
      </c>
      <c r="V45" s="99">
        <v>0</v>
      </c>
      <c r="W45" s="99">
        <f t="shared" si="23"/>
        <v>0</v>
      </c>
      <c r="X45" s="99">
        <v>0</v>
      </c>
      <c r="Y45" s="82">
        <v>0</v>
      </c>
      <c r="Z45" s="83">
        <f t="shared" si="24"/>
        <v>0</v>
      </c>
      <c r="AA45" s="99">
        <f t="shared" si="25"/>
        <v>0</v>
      </c>
      <c r="AB45" s="99">
        <v>0</v>
      </c>
      <c r="AC45" s="82">
        <v>0</v>
      </c>
      <c r="AD45" s="99">
        <f t="shared" si="26"/>
        <v>0</v>
      </c>
      <c r="AE45" s="99">
        <v>0</v>
      </c>
      <c r="AF45" s="82">
        <v>0</v>
      </c>
      <c r="AG45" s="99">
        <f t="shared" si="27"/>
        <v>0</v>
      </c>
      <c r="AH45" s="99">
        <v>0</v>
      </c>
      <c r="AI45" s="82">
        <v>0</v>
      </c>
      <c r="AJ45" s="99">
        <f t="shared" si="28"/>
        <v>0</v>
      </c>
      <c r="AK45" s="99">
        <v>0</v>
      </c>
      <c r="AL45" s="82">
        <v>0</v>
      </c>
      <c r="AM45" s="99">
        <f t="shared" si="29"/>
        <v>0</v>
      </c>
      <c r="AN45" s="99">
        <v>0</v>
      </c>
      <c r="AO45" s="82">
        <v>0</v>
      </c>
    </row>
    <row r="46" spans="1:41" ht="19.5" customHeight="1">
      <c r="A46" s="81" t="s">
        <v>38</v>
      </c>
      <c r="B46" s="81" t="s">
        <v>38</v>
      </c>
      <c r="C46" s="81" t="s">
        <v>38</v>
      </c>
      <c r="D46" s="81" t="s">
        <v>202</v>
      </c>
      <c r="E46" s="99">
        <f t="shared" si="15"/>
        <v>491.11</v>
      </c>
      <c r="F46" s="99">
        <f t="shared" si="16"/>
        <v>106.8</v>
      </c>
      <c r="G46" s="99">
        <f t="shared" si="17"/>
        <v>106.8</v>
      </c>
      <c r="H46" s="99">
        <v>0</v>
      </c>
      <c r="I46" s="82">
        <v>106.8</v>
      </c>
      <c r="J46" s="99">
        <f t="shared" si="18"/>
        <v>0</v>
      </c>
      <c r="K46" s="99">
        <v>0</v>
      </c>
      <c r="L46" s="82">
        <v>0</v>
      </c>
      <c r="M46" s="99">
        <f t="shared" si="19"/>
        <v>0</v>
      </c>
      <c r="N46" s="99">
        <v>0</v>
      </c>
      <c r="O46" s="82">
        <v>0</v>
      </c>
      <c r="P46" s="83">
        <f t="shared" si="20"/>
        <v>0</v>
      </c>
      <c r="Q46" s="99">
        <f t="shared" si="21"/>
        <v>0</v>
      </c>
      <c r="R46" s="99">
        <v>0</v>
      </c>
      <c r="S46" s="82">
        <v>0</v>
      </c>
      <c r="T46" s="99">
        <f t="shared" si="22"/>
        <v>0</v>
      </c>
      <c r="U46" s="99">
        <v>0</v>
      </c>
      <c r="V46" s="99">
        <v>0</v>
      </c>
      <c r="W46" s="99">
        <f t="shared" si="23"/>
        <v>0</v>
      </c>
      <c r="X46" s="99">
        <v>0</v>
      </c>
      <c r="Y46" s="82">
        <v>0</v>
      </c>
      <c r="Z46" s="83">
        <f t="shared" si="24"/>
        <v>384.31</v>
      </c>
      <c r="AA46" s="99">
        <f t="shared" si="25"/>
        <v>384.31</v>
      </c>
      <c r="AB46" s="99">
        <v>0</v>
      </c>
      <c r="AC46" s="82">
        <v>384.31</v>
      </c>
      <c r="AD46" s="99">
        <f t="shared" si="26"/>
        <v>0</v>
      </c>
      <c r="AE46" s="99">
        <v>0</v>
      </c>
      <c r="AF46" s="82">
        <v>0</v>
      </c>
      <c r="AG46" s="99">
        <f t="shared" si="27"/>
        <v>0</v>
      </c>
      <c r="AH46" s="99">
        <v>0</v>
      </c>
      <c r="AI46" s="82">
        <v>0</v>
      </c>
      <c r="AJ46" s="99">
        <f t="shared" si="28"/>
        <v>0</v>
      </c>
      <c r="AK46" s="99">
        <v>0</v>
      </c>
      <c r="AL46" s="82">
        <v>0</v>
      </c>
      <c r="AM46" s="99">
        <f t="shared" si="29"/>
        <v>0</v>
      </c>
      <c r="AN46" s="99">
        <v>0</v>
      </c>
      <c r="AO46" s="82">
        <v>0</v>
      </c>
    </row>
    <row r="47" spans="1:41" ht="19.5" customHeight="1">
      <c r="A47" s="81" t="s">
        <v>203</v>
      </c>
      <c r="B47" s="81" t="s">
        <v>110</v>
      </c>
      <c r="C47" s="81" t="s">
        <v>109</v>
      </c>
      <c r="D47" s="81" t="s">
        <v>204</v>
      </c>
      <c r="E47" s="99">
        <f t="shared" si="15"/>
        <v>491.11</v>
      </c>
      <c r="F47" s="99">
        <f t="shared" si="16"/>
        <v>106.8</v>
      </c>
      <c r="G47" s="99">
        <f t="shared" si="17"/>
        <v>106.8</v>
      </c>
      <c r="H47" s="99">
        <v>0</v>
      </c>
      <c r="I47" s="82">
        <v>106.8</v>
      </c>
      <c r="J47" s="99">
        <f t="shared" si="18"/>
        <v>0</v>
      </c>
      <c r="K47" s="99">
        <v>0</v>
      </c>
      <c r="L47" s="82">
        <v>0</v>
      </c>
      <c r="M47" s="99">
        <f t="shared" si="19"/>
        <v>0</v>
      </c>
      <c r="N47" s="99">
        <v>0</v>
      </c>
      <c r="O47" s="82">
        <v>0</v>
      </c>
      <c r="P47" s="83">
        <f t="shared" si="20"/>
        <v>0</v>
      </c>
      <c r="Q47" s="99">
        <f t="shared" si="21"/>
        <v>0</v>
      </c>
      <c r="R47" s="99">
        <v>0</v>
      </c>
      <c r="S47" s="82">
        <v>0</v>
      </c>
      <c r="T47" s="99">
        <f t="shared" si="22"/>
        <v>0</v>
      </c>
      <c r="U47" s="99">
        <v>0</v>
      </c>
      <c r="V47" s="99">
        <v>0</v>
      </c>
      <c r="W47" s="99">
        <f t="shared" si="23"/>
        <v>0</v>
      </c>
      <c r="X47" s="99">
        <v>0</v>
      </c>
      <c r="Y47" s="82">
        <v>0</v>
      </c>
      <c r="Z47" s="83">
        <f t="shared" si="24"/>
        <v>384.31</v>
      </c>
      <c r="AA47" s="99">
        <f t="shared" si="25"/>
        <v>384.31</v>
      </c>
      <c r="AB47" s="99">
        <v>0</v>
      </c>
      <c r="AC47" s="82">
        <v>384.31</v>
      </c>
      <c r="AD47" s="99">
        <f t="shared" si="26"/>
        <v>0</v>
      </c>
      <c r="AE47" s="99">
        <v>0</v>
      </c>
      <c r="AF47" s="82">
        <v>0</v>
      </c>
      <c r="AG47" s="99">
        <f t="shared" si="27"/>
        <v>0</v>
      </c>
      <c r="AH47" s="99">
        <v>0</v>
      </c>
      <c r="AI47" s="82">
        <v>0</v>
      </c>
      <c r="AJ47" s="99">
        <f t="shared" si="28"/>
        <v>0</v>
      </c>
      <c r="AK47" s="99">
        <v>0</v>
      </c>
      <c r="AL47" s="82">
        <v>0</v>
      </c>
      <c r="AM47" s="99">
        <f t="shared" si="29"/>
        <v>0</v>
      </c>
      <c r="AN47" s="99">
        <v>0</v>
      </c>
      <c r="AO47" s="82">
        <v>0</v>
      </c>
    </row>
    <row r="48" spans="1:41" ht="19.5" customHeight="1">
      <c r="A48" s="81" t="s">
        <v>38</v>
      </c>
      <c r="B48" s="81" t="s">
        <v>38</v>
      </c>
      <c r="C48" s="81" t="s">
        <v>38</v>
      </c>
      <c r="D48" s="81" t="s">
        <v>205</v>
      </c>
      <c r="E48" s="99">
        <f t="shared" si="15"/>
        <v>0.11</v>
      </c>
      <c r="F48" s="99">
        <f t="shared" si="16"/>
        <v>0.11</v>
      </c>
      <c r="G48" s="99">
        <f t="shared" si="17"/>
        <v>0.11</v>
      </c>
      <c r="H48" s="99">
        <v>0.11</v>
      </c>
      <c r="I48" s="82"/>
      <c r="J48" s="99">
        <f t="shared" si="18"/>
        <v>0</v>
      </c>
      <c r="K48" s="99">
        <v>0</v>
      </c>
      <c r="L48" s="82">
        <v>0</v>
      </c>
      <c r="M48" s="99">
        <f t="shared" si="19"/>
        <v>0</v>
      </c>
      <c r="N48" s="99">
        <v>0</v>
      </c>
      <c r="O48" s="82">
        <v>0</v>
      </c>
      <c r="P48" s="83">
        <f t="shared" si="20"/>
        <v>0</v>
      </c>
      <c r="Q48" s="99">
        <f t="shared" si="21"/>
        <v>0</v>
      </c>
      <c r="R48" s="99">
        <v>0</v>
      </c>
      <c r="S48" s="82">
        <v>0</v>
      </c>
      <c r="T48" s="99">
        <f t="shared" si="22"/>
        <v>0</v>
      </c>
      <c r="U48" s="99">
        <v>0</v>
      </c>
      <c r="V48" s="99">
        <v>0</v>
      </c>
      <c r="W48" s="99">
        <f t="shared" si="23"/>
        <v>0</v>
      </c>
      <c r="X48" s="99">
        <v>0</v>
      </c>
      <c r="Y48" s="82">
        <v>0</v>
      </c>
      <c r="Z48" s="83">
        <f t="shared" si="24"/>
        <v>0</v>
      </c>
      <c r="AA48" s="99">
        <f t="shared" si="25"/>
        <v>0</v>
      </c>
      <c r="AB48" s="99">
        <v>0</v>
      </c>
      <c r="AC48" s="82">
        <v>0</v>
      </c>
      <c r="AD48" s="99">
        <f t="shared" si="26"/>
        <v>0</v>
      </c>
      <c r="AE48" s="99">
        <v>0</v>
      </c>
      <c r="AF48" s="82">
        <v>0</v>
      </c>
      <c r="AG48" s="99">
        <f t="shared" si="27"/>
        <v>0</v>
      </c>
      <c r="AH48" s="99">
        <v>0</v>
      </c>
      <c r="AI48" s="82">
        <v>0</v>
      </c>
      <c r="AJ48" s="99">
        <f t="shared" si="28"/>
        <v>0</v>
      </c>
      <c r="AK48" s="99">
        <v>0</v>
      </c>
      <c r="AL48" s="82">
        <v>0</v>
      </c>
      <c r="AM48" s="99">
        <f t="shared" si="29"/>
        <v>0</v>
      </c>
      <c r="AN48" s="99">
        <v>0</v>
      </c>
      <c r="AO48" s="82">
        <v>0</v>
      </c>
    </row>
    <row r="49" spans="1:41" ht="19.5" customHeight="1">
      <c r="A49" s="81" t="s">
        <v>206</v>
      </c>
      <c r="B49" s="81" t="s">
        <v>93</v>
      </c>
      <c r="C49" s="81" t="s">
        <v>109</v>
      </c>
      <c r="D49" s="81" t="s">
        <v>207</v>
      </c>
      <c r="E49" s="99">
        <f aca="true" t="shared" si="30" ref="E49:E67">SUM(F49,P49,Z49)</f>
        <v>0.11</v>
      </c>
      <c r="F49" s="99">
        <f aca="true" t="shared" si="31" ref="F49:F67">SUM(G49,J49,M49)</f>
        <v>0.11</v>
      </c>
      <c r="G49" s="99">
        <f aca="true" t="shared" si="32" ref="G49:G67">SUM(H49:I49)</f>
        <v>0.11</v>
      </c>
      <c r="H49" s="99">
        <v>0.11</v>
      </c>
      <c r="I49" s="82"/>
      <c r="J49" s="99">
        <f aca="true" t="shared" si="33" ref="J49:J67">SUM(K49:L49)</f>
        <v>0</v>
      </c>
      <c r="K49" s="99">
        <v>0</v>
      </c>
      <c r="L49" s="82">
        <v>0</v>
      </c>
      <c r="M49" s="99">
        <f aca="true" t="shared" si="34" ref="M49:M67">SUM(N49:O49)</f>
        <v>0</v>
      </c>
      <c r="N49" s="99">
        <v>0</v>
      </c>
      <c r="O49" s="82">
        <v>0</v>
      </c>
      <c r="P49" s="83">
        <f aca="true" t="shared" si="35" ref="P49:P67">SUM(Q49,T49,W49)</f>
        <v>0</v>
      </c>
      <c r="Q49" s="99">
        <f aca="true" t="shared" si="36" ref="Q49:Q67">SUM(R49:S49)</f>
        <v>0</v>
      </c>
      <c r="R49" s="99">
        <v>0</v>
      </c>
      <c r="S49" s="82">
        <v>0</v>
      </c>
      <c r="T49" s="99">
        <f aca="true" t="shared" si="37" ref="T49:T67">SUM(U49:V49)</f>
        <v>0</v>
      </c>
      <c r="U49" s="99">
        <v>0</v>
      </c>
      <c r="V49" s="99">
        <v>0</v>
      </c>
      <c r="W49" s="99">
        <f aca="true" t="shared" si="38" ref="W49:W67">SUM(X49:Y49)</f>
        <v>0</v>
      </c>
      <c r="X49" s="99">
        <v>0</v>
      </c>
      <c r="Y49" s="82">
        <v>0</v>
      </c>
      <c r="Z49" s="83">
        <f aca="true" t="shared" si="39" ref="Z49:Z67">SUM(AA49,AD49,AG49,AJ49,AM49)</f>
        <v>0</v>
      </c>
      <c r="AA49" s="99">
        <f aca="true" t="shared" si="40" ref="AA49:AA67">SUM(AB49:AC49)</f>
        <v>0</v>
      </c>
      <c r="AB49" s="99">
        <v>0</v>
      </c>
      <c r="AC49" s="82">
        <v>0</v>
      </c>
      <c r="AD49" s="99">
        <f aca="true" t="shared" si="41" ref="AD49:AD67">SUM(AE49:AF49)</f>
        <v>0</v>
      </c>
      <c r="AE49" s="99">
        <v>0</v>
      </c>
      <c r="AF49" s="82">
        <v>0</v>
      </c>
      <c r="AG49" s="99">
        <f aca="true" t="shared" si="42" ref="AG49:AG67">SUM(AH49:AI49)</f>
        <v>0</v>
      </c>
      <c r="AH49" s="99">
        <v>0</v>
      </c>
      <c r="AI49" s="82">
        <v>0</v>
      </c>
      <c r="AJ49" s="99">
        <f aca="true" t="shared" si="43" ref="AJ49:AJ67">SUM(AK49:AL49)</f>
        <v>0</v>
      </c>
      <c r="AK49" s="99">
        <v>0</v>
      </c>
      <c r="AL49" s="82">
        <v>0</v>
      </c>
      <c r="AM49" s="99">
        <f aca="true" t="shared" si="44" ref="AM49:AM67">SUM(AN49:AO49)</f>
        <v>0</v>
      </c>
      <c r="AN49" s="99">
        <v>0</v>
      </c>
      <c r="AO49" s="82">
        <v>0</v>
      </c>
    </row>
    <row r="50" spans="1:41" ht="19.5" customHeight="1">
      <c r="A50" s="81" t="s">
        <v>38</v>
      </c>
      <c r="B50" s="81" t="s">
        <v>38</v>
      </c>
      <c r="C50" s="81" t="s">
        <v>38</v>
      </c>
      <c r="D50" s="81" t="s">
        <v>112</v>
      </c>
      <c r="E50" s="99">
        <f t="shared" si="30"/>
        <v>743.35</v>
      </c>
      <c r="F50" s="99">
        <f t="shared" si="31"/>
        <v>714.74</v>
      </c>
      <c r="G50" s="99">
        <f t="shared" si="32"/>
        <v>714.74</v>
      </c>
      <c r="H50" s="99">
        <v>454.89</v>
      </c>
      <c r="I50" s="82">
        <v>259.85</v>
      </c>
      <c r="J50" s="99">
        <f t="shared" si="33"/>
        <v>0</v>
      </c>
      <c r="K50" s="99">
        <v>0</v>
      </c>
      <c r="L50" s="82">
        <v>0</v>
      </c>
      <c r="M50" s="99">
        <f t="shared" si="34"/>
        <v>0</v>
      </c>
      <c r="N50" s="99">
        <v>0</v>
      </c>
      <c r="O50" s="82">
        <v>0</v>
      </c>
      <c r="P50" s="83">
        <f t="shared" si="35"/>
        <v>0</v>
      </c>
      <c r="Q50" s="99">
        <f t="shared" si="36"/>
        <v>0</v>
      </c>
      <c r="R50" s="99">
        <v>0</v>
      </c>
      <c r="S50" s="82">
        <v>0</v>
      </c>
      <c r="T50" s="99">
        <f t="shared" si="37"/>
        <v>0</v>
      </c>
      <c r="U50" s="99">
        <v>0</v>
      </c>
      <c r="V50" s="99">
        <v>0</v>
      </c>
      <c r="W50" s="99">
        <f t="shared" si="38"/>
        <v>0</v>
      </c>
      <c r="X50" s="99">
        <v>0</v>
      </c>
      <c r="Y50" s="82">
        <v>0</v>
      </c>
      <c r="Z50" s="83">
        <f t="shared" si="39"/>
        <v>28.61</v>
      </c>
      <c r="AA50" s="99">
        <f t="shared" si="40"/>
        <v>28.61</v>
      </c>
      <c r="AB50" s="99">
        <v>0</v>
      </c>
      <c r="AC50" s="82">
        <v>28.61</v>
      </c>
      <c r="AD50" s="99">
        <f t="shared" si="41"/>
        <v>0</v>
      </c>
      <c r="AE50" s="99">
        <v>0</v>
      </c>
      <c r="AF50" s="82">
        <v>0</v>
      </c>
      <c r="AG50" s="99">
        <f t="shared" si="42"/>
        <v>0</v>
      </c>
      <c r="AH50" s="99">
        <v>0</v>
      </c>
      <c r="AI50" s="82">
        <v>0</v>
      </c>
      <c r="AJ50" s="99">
        <f t="shared" si="43"/>
        <v>0</v>
      </c>
      <c r="AK50" s="99">
        <v>0</v>
      </c>
      <c r="AL50" s="82">
        <v>0</v>
      </c>
      <c r="AM50" s="99">
        <f t="shared" si="44"/>
        <v>0</v>
      </c>
      <c r="AN50" s="99">
        <v>0</v>
      </c>
      <c r="AO50" s="82">
        <v>0</v>
      </c>
    </row>
    <row r="51" spans="1:41" ht="19.5" customHeight="1">
      <c r="A51" s="81" t="s">
        <v>38</v>
      </c>
      <c r="B51" s="81" t="s">
        <v>38</v>
      </c>
      <c r="C51" s="81" t="s">
        <v>38</v>
      </c>
      <c r="D51" s="81" t="s">
        <v>113</v>
      </c>
      <c r="E51" s="99">
        <f t="shared" si="30"/>
        <v>373.54</v>
      </c>
      <c r="F51" s="99">
        <f t="shared" si="31"/>
        <v>373.54</v>
      </c>
      <c r="G51" s="99">
        <f t="shared" si="32"/>
        <v>373.54</v>
      </c>
      <c r="H51" s="99">
        <v>257.54</v>
      </c>
      <c r="I51" s="82">
        <v>116</v>
      </c>
      <c r="J51" s="99">
        <f t="shared" si="33"/>
        <v>0</v>
      </c>
      <c r="K51" s="99">
        <v>0</v>
      </c>
      <c r="L51" s="82">
        <v>0</v>
      </c>
      <c r="M51" s="99">
        <f t="shared" si="34"/>
        <v>0</v>
      </c>
      <c r="N51" s="99">
        <v>0</v>
      </c>
      <c r="O51" s="82">
        <v>0</v>
      </c>
      <c r="P51" s="83">
        <f t="shared" si="35"/>
        <v>0</v>
      </c>
      <c r="Q51" s="99">
        <f t="shared" si="36"/>
        <v>0</v>
      </c>
      <c r="R51" s="99">
        <v>0</v>
      </c>
      <c r="S51" s="82">
        <v>0</v>
      </c>
      <c r="T51" s="99">
        <f t="shared" si="37"/>
        <v>0</v>
      </c>
      <c r="U51" s="99">
        <v>0</v>
      </c>
      <c r="V51" s="99">
        <v>0</v>
      </c>
      <c r="W51" s="99">
        <f t="shared" si="38"/>
        <v>0</v>
      </c>
      <c r="X51" s="99">
        <v>0</v>
      </c>
      <c r="Y51" s="82">
        <v>0</v>
      </c>
      <c r="Z51" s="83">
        <f t="shared" si="39"/>
        <v>0</v>
      </c>
      <c r="AA51" s="99">
        <f t="shared" si="40"/>
        <v>0</v>
      </c>
      <c r="AB51" s="99">
        <v>0</v>
      </c>
      <c r="AC51" s="82">
        <v>0</v>
      </c>
      <c r="AD51" s="99">
        <f t="shared" si="41"/>
        <v>0</v>
      </c>
      <c r="AE51" s="99">
        <v>0</v>
      </c>
      <c r="AF51" s="82">
        <v>0</v>
      </c>
      <c r="AG51" s="99">
        <f t="shared" si="42"/>
        <v>0</v>
      </c>
      <c r="AH51" s="99">
        <v>0</v>
      </c>
      <c r="AI51" s="82">
        <v>0</v>
      </c>
      <c r="AJ51" s="99">
        <f t="shared" si="43"/>
        <v>0</v>
      </c>
      <c r="AK51" s="99">
        <v>0</v>
      </c>
      <c r="AL51" s="82">
        <v>0</v>
      </c>
      <c r="AM51" s="99">
        <f t="shared" si="44"/>
        <v>0</v>
      </c>
      <c r="AN51" s="99">
        <v>0</v>
      </c>
      <c r="AO51" s="82">
        <v>0</v>
      </c>
    </row>
    <row r="52" spans="1:41" ht="19.5" customHeight="1">
      <c r="A52" s="81" t="s">
        <v>38</v>
      </c>
      <c r="B52" s="81" t="s">
        <v>38</v>
      </c>
      <c r="C52" s="81" t="s">
        <v>38</v>
      </c>
      <c r="D52" s="81" t="s">
        <v>208</v>
      </c>
      <c r="E52" s="99">
        <f t="shared" si="30"/>
        <v>312.9</v>
      </c>
      <c r="F52" s="99">
        <f t="shared" si="31"/>
        <v>312.9</v>
      </c>
      <c r="G52" s="99">
        <f t="shared" si="32"/>
        <v>312.9</v>
      </c>
      <c r="H52" s="99">
        <v>256.9</v>
      </c>
      <c r="I52" s="82">
        <v>56</v>
      </c>
      <c r="J52" s="99">
        <f t="shared" si="33"/>
        <v>0</v>
      </c>
      <c r="K52" s="99">
        <v>0</v>
      </c>
      <c r="L52" s="82">
        <v>0</v>
      </c>
      <c r="M52" s="99">
        <f t="shared" si="34"/>
        <v>0</v>
      </c>
      <c r="N52" s="99">
        <v>0</v>
      </c>
      <c r="O52" s="82">
        <v>0</v>
      </c>
      <c r="P52" s="83">
        <f t="shared" si="35"/>
        <v>0</v>
      </c>
      <c r="Q52" s="99">
        <f t="shared" si="36"/>
        <v>0</v>
      </c>
      <c r="R52" s="99">
        <v>0</v>
      </c>
      <c r="S52" s="82">
        <v>0</v>
      </c>
      <c r="T52" s="99">
        <f t="shared" si="37"/>
        <v>0</v>
      </c>
      <c r="U52" s="99">
        <v>0</v>
      </c>
      <c r="V52" s="99">
        <v>0</v>
      </c>
      <c r="W52" s="99">
        <f t="shared" si="38"/>
        <v>0</v>
      </c>
      <c r="X52" s="99">
        <v>0</v>
      </c>
      <c r="Y52" s="82">
        <v>0</v>
      </c>
      <c r="Z52" s="83">
        <f t="shared" si="39"/>
        <v>0</v>
      </c>
      <c r="AA52" s="99">
        <f t="shared" si="40"/>
        <v>0</v>
      </c>
      <c r="AB52" s="99">
        <v>0</v>
      </c>
      <c r="AC52" s="82">
        <v>0</v>
      </c>
      <c r="AD52" s="99">
        <f t="shared" si="41"/>
        <v>0</v>
      </c>
      <c r="AE52" s="99">
        <v>0</v>
      </c>
      <c r="AF52" s="82">
        <v>0</v>
      </c>
      <c r="AG52" s="99">
        <f t="shared" si="42"/>
        <v>0</v>
      </c>
      <c r="AH52" s="99">
        <v>0</v>
      </c>
      <c r="AI52" s="82">
        <v>0</v>
      </c>
      <c r="AJ52" s="99">
        <f t="shared" si="43"/>
        <v>0</v>
      </c>
      <c r="AK52" s="99">
        <v>0</v>
      </c>
      <c r="AL52" s="82">
        <v>0</v>
      </c>
      <c r="AM52" s="99">
        <f t="shared" si="44"/>
        <v>0</v>
      </c>
      <c r="AN52" s="99">
        <v>0</v>
      </c>
      <c r="AO52" s="82">
        <v>0</v>
      </c>
    </row>
    <row r="53" spans="1:41" ht="19.5" customHeight="1">
      <c r="A53" s="81" t="s">
        <v>209</v>
      </c>
      <c r="B53" s="81" t="s">
        <v>93</v>
      </c>
      <c r="C53" s="81" t="s">
        <v>114</v>
      </c>
      <c r="D53" s="81" t="s">
        <v>210</v>
      </c>
      <c r="E53" s="99">
        <f t="shared" si="30"/>
        <v>174.94</v>
      </c>
      <c r="F53" s="99">
        <f t="shared" si="31"/>
        <v>174.94</v>
      </c>
      <c r="G53" s="99">
        <f t="shared" si="32"/>
        <v>174.94</v>
      </c>
      <c r="H53" s="99">
        <v>174.94</v>
      </c>
      <c r="I53" s="82">
        <v>0</v>
      </c>
      <c r="J53" s="99">
        <f t="shared" si="33"/>
        <v>0</v>
      </c>
      <c r="K53" s="99">
        <v>0</v>
      </c>
      <c r="L53" s="82">
        <v>0</v>
      </c>
      <c r="M53" s="99">
        <f t="shared" si="34"/>
        <v>0</v>
      </c>
      <c r="N53" s="99">
        <v>0</v>
      </c>
      <c r="O53" s="82">
        <v>0</v>
      </c>
      <c r="P53" s="83">
        <f t="shared" si="35"/>
        <v>0</v>
      </c>
      <c r="Q53" s="99">
        <f t="shared" si="36"/>
        <v>0</v>
      </c>
      <c r="R53" s="99">
        <v>0</v>
      </c>
      <c r="S53" s="82">
        <v>0</v>
      </c>
      <c r="T53" s="99">
        <f t="shared" si="37"/>
        <v>0</v>
      </c>
      <c r="U53" s="99">
        <v>0</v>
      </c>
      <c r="V53" s="99">
        <v>0</v>
      </c>
      <c r="W53" s="99">
        <f t="shared" si="38"/>
        <v>0</v>
      </c>
      <c r="X53" s="99">
        <v>0</v>
      </c>
      <c r="Y53" s="82">
        <v>0</v>
      </c>
      <c r="Z53" s="83">
        <f t="shared" si="39"/>
        <v>0</v>
      </c>
      <c r="AA53" s="99">
        <f t="shared" si="40"/>
        <v>0</v>
      </c>
      <c r="AB53" s="99">
        <v>0</v>
      </c>
      <c r="AC53" s="82">
        <v>0</v>
      </c>
      <c r="AD53" s="99">
        <f t="shared" si="41"/>
        <v>0</v>
      </c>
      <c r="AE53" s="99">
        <v>0</v>
      </c>
      <c r="AF53" s="82">
        <v>0</v>
      </c>
      <c r="AG53" s="99">
        <f t="shared" si="42"/>
        <v>0</v>
      </c>
      <c r="AH53" s="99">
        <v>0</v>
      </c>
      <c r="AI53" s="82">
        <v>0</v>
      </c>
      <c r="AJ53" s="99">
        <f t="shared" si="43"/>
        <v>0</v>
      </c>
      <c r="AK53" s="99">
        <v>0</v>
      </c>
      <c r="AL53" s="82">
        <v>0</v>
      </c>
      <c r="AM53" s="99">
        <f t="shared" si="44"/>
        <v>0</v>
      </c>
      <c r="AN53" s="99">
        <v>0</v>
      </c>
      <c r="AO53" s="82">
        <v>0</v>
      </c>
    </row>
    <row r="54" spans="1:41" ht="19.5" customHeight="1">
      <c r="A54" s="81" t="s">
        <v>209</v>
      </c>
      <c r="B54" s="81" t="s">
        <v>98</v>
      </c>
      <c r="C54" s="81" t="s">
        <v>114</v>
      </c>
      <c r="D54" s="81" t="s">
        <v>211</v>
      </c>
      <c r="E54" s="99">
        <f t="shared" si="30"/>
        <v>137.95999999999998</v>
      </c>
      <c r="F54" s="99">
        <f t="shared" si="31"/>
        <v>137.95999999999998</v>
      </c>
      <c r="G54" s="99">
        <f t="shared" si="32"/>
        <v>137.95999999999998</v>
      </c>
      <c r="H54" s="99">
        <v>81.96</v>
      </c>
      <c r="I54" s="82">
        <v>56</v>
      </c>
      <c r="J54" s="99">
        <f t="shared" si="33"/>
        <v>0</v>
      </c>
      <c r="K54" s="99">
        <v>0</v>
      </c>
      <c r="L54" s="82">
        <v>0</v>
      </c>
      <c r="M54" s="99">
        <f t="shared" si="34"/>
        <v>0</v>
      </c>
      <c r="N54" s="99">
        <v>0</v>
      </c>
      <c r="O54" s="82">
        <v>0</v>
      </c>
      <c r="P54" s="83">
        <f t="shared" si="35"/>
        <v>0</v>
      </c>
      <c r="Q54" s="99">
        <f t="shared" si="36"/>
        <v>0</v>
      </c>
      <c r="R54" s="99">
        <v>0</v>
      </c>
      <c r="S54" s="82">
        <v>0</v>
      </c>
      <c r="T54" s="99">
        <f t="shared" si="37"/>
        <v>0</v>
      </c>
      <c r="U54" s="99">
        <v>0</v>
      </c>
      <c r="V54" s="99">
        <v>0</v>
      </c>
      <c r="W54" s="99">
        <f t="shared" si="38"/>
        <v>0</v>
      </c>
      <c r="X54" s="99">
        <v>0</v>
      </c>
      <c r="Y54" s="82">
        <v>0</v>
      </c>
      <c r="Z54" s="83">
        <f t="shared" si="39"/>
        <v>0</v>
      </c>
      <c r="AA54" s="99">
        <f t="shared" si="40"/>
        <v>0</v>
      </c>
      <c r="AB54" s="99">
        <v>0</v>
      </c>
      <c r="AC54" s="82">
        <v>0</v>
      </c>
      <c r="AD54" s="99">
        <f t="shared" si="41"/>
        <v>0</v>
      </c>
      <c r="AE54" s="99">
        <v>0</v>
      </c>
      <c r="AF54" s="82">
        <v>0</v>
      </c>
      <c r="AG54" s="99">
        <f t="shared" si="42"/>
        <v>0</v>
      </c>
      <c r="AH54" s="99">
        <v>0</v>
      </c>
      <c r="AI54" s="82">
        <v>0</v>
      </c>
      <c r="AJ54" s="99">
        <f t="shared" si="43"/>
        <v>0</v>
      </c>
      <c r="AK54" s="99">
        <v>0</v>
      </c>
      <c r="AL54" s="82">
        <v>0</v>
      </c>
      <c r="AM54" s="99">
        <f t="shared" si="44"/>
        <v>0</v>
      </c>
      <c r="AN54" s="99">
        <v>0</v>
      </c>
      <c r="AO54" s="82">
        <v>0</v>
      </c>
    </row>
    <row r="55" spans="1:41" ht="19.5" customHeight="1">
      <c r="A55" s="81" t="s">
        <v>38</v>
      </c>
      <c r="B55" s="81" t="s">
        <v>38</v>
      </c>
      <c r="C55" s="81" t="s">
        <v>38</v>
      </c>
      <c r="D55" s="81" t="s">
        <v>212</v>
      </c>
      <c r="E55" s="99">
        <f t="shared" si="30"/>
        <v>60</v>
      </c>
      <c r="F55" s="99">
        <f t="shared" si="31"/>
        <v>60</v>
      </c>
      <c r="G55" s="99">
        <f t="shared" si="32"/>
        <v>60</v>
      </c>
      <c r="H55" s="99">
        <v>0</v>
      </c>
      <c r="I55" s="82">
        <v>60</v>
      </c>
      <c r="J55" s="99">
        <f t="shared" si="33"/>
        <v>0</v>
      </c>
      <c r="K55" s="99">
        <v>0</v>
      </c>
      <c r="L55" s="82">
        <v>0</v>
      </c>
      <c r="M55" s="99">
        <f t="shared" si="34"/>
        <v>0</v>
      </c>
      <c r="N55" s="99">
        <v>0</v>
      </c>
      <c r="O55" s="82">
        <v>0</v>
      </c>
      <c r="P55" s="83">
        <f t="shared" si="35"/>
        <v>0</v>
      </c>
      <c r="Q55" s="99">
        <f t="shared" si="36"/>
        <v>0</v>
      </c>
      <c r="R55" s="99">
        <v>0</v>
      </c>
      <c r="S55" s="82">
        <v>0</v>
      </c>
      <c r="T55" s="99">
        <f t="shared" si="37"/>
        <v>0</v>
      </c>
      <c r="U55" s="99">
        <v>0</v>
      </c>
      <c r="V55" s="99">
        <v>0</v>
      </c>
      <c r="W55" s="99">
        <f t="shared" si="38"/>
        <v>0</v>
      </c>
      <c r="X55" s="99">
        <v>0</v>
      </c>
      <c r="Y55" s="82">
        <v>0</v>
      </c>
      <c r="Z55" s="83">
        <f t="shared" si="39"/>
        <v>0</v>
      </c>
      <c r="AA55" s="99">
        <f t="shared" si="40"/>
        <v>0</v>
      </c>
      <c r="AB55" s="99">
        <v>0</v>
      </c>
      <c r="AC55" s="82">
        <v>0</v>
      </c>
      <c r="AD55" s="99">
        <f t="shared" si="41"/>
        <v>0</v>
      </c>
      <c r="AE55" s="99">
        <v>0</v>
      </c>
      <c r="AF55" s="82">
        <v>0</v>
      </c>
      <c r="AG55" s="99">
        <f t="shared" si="42"/>
        <v>0</v>
      </c>
      <c r="AH55" s="99">
        <v>0</v>
      </c>
      <c r="AI55" s="82">
        <v>0</v>
      </c>
      <c r="AJ55" s="99">
        <f t="shared" si="43"/>
        <v>0</v>
      </c>
      <c r="AK55" s="99">
        <v>0</v>
      </c>
      <c r="AL55" s="82">
        <v>0</v>
      </c>
      <c r="AM55" s="99">
        <f t="shared" si="44"/>
        <v>0</v>
      </c>
      <c r="AN55" s="99">
        <v>0</v>
      </c>
      <c r="AO55" s="82">
        <v>0</v>
      </c>
    </row>
    <row r="56" spans="1:41" ht="19.5" customHeight="1">
      <c r="A56" s="81" t="s">
        <v>213</v>
      </c>
      <c r="B56" s="81" t="s">
        <v>93</v>
      </c>
      <c r="C56" s="81" t="s">
        <v>114</v>
      </c>
      <c r="D56" s="81" t="s">
        <v>214</v>
      </c>
      <c r="E56" s="99">
        <f t="shared" si="30"/>
        <v>60</v>
      </c>
      <c r="F56" s="99">
        <f t="shared" si="31"/>
        <v>60</v>
      </c>
      <c r="G56" s="99">
        <f t="shared" si="32"/>
        <v>60</v>
      </c>
      <c r="H56" s="99">
        <v>0</v>
      </c>
      <c r="I56" s="82">
        <v>60</v>
      </c>
      <c r="J56" s="99">
        <f t="shared" si="33"/>
        <v>0</v>
      </c>
      <c r="K56" s="99">
        <v>0</v>
      </c>
      <c r="L56" s="82">
        <v>0</v>
      </c>
      <c r="M56" s="99">
        <f t="shared" si="34"/>
        <v>0</v>
      </c>
      <c r="N56" s="99">
        <v>0</v>
      </c>
      <c r="O56" s="82">
        <v>0</v>
      </c>
      <c r="P56" s="83">
        <f t="shared" si="35"/>
        <v>0</v>
      </c>
      <c r="Q56" s="99">
        <f t="shared" si="36"/>
        <v>0</v>
      </c>
      <c r="R56" s="99">
        <v>0</v>
      </c>
      <c r="S56" s="82">
        <v>0</v>
      </c>
      <c r="T56" s="99">
        <f t="shared" si="37"/>
        <v>0</v>
      </c>
      <c r="U56" s="99">
        <v>0</v>
      </c>
      <c r="V56" s="99">
        <v>0</v>
      </c>
      <c r="W56" s="99">
        <f t="shared" si="38"/>
        <v>0</v>
      </c>
      <c r="X56" s="99">
        <v>0</v>
      </c>
      <c r="Y56" s="82">
        <v>0</v>
      </c>
      <c r="Z56" s="83">
        <f t="shared" si="39"/>
        <v>0</v>
      </c>
      <c r="AA56" s="99">
        <f t="shared" si="40"/>
        <v>0</v>
      </c>
      <c r="AB56" s="99">
        <v>0</v>
      </c>
      <c r="AC56" s="82">
        <v>0</v>
      </c>
      <c r="AD56" s="99">
        <f t="shared" si="41"/>
        <v>0</v>
      </c>
      <c r="AE56" s="99">
        <v>0</v>
      </c>
      <c r="AF56" s="82">
        <v>0</v>
      </c>
      <c r="AG56" s="99">
        <f t="shared" si="42"/>
        <v>0</v>
      </c>
      <c r="AH56" s="99">
        <v>0</v>
      </c>
      <c r="AI56" s="82">
        <v>0</v>
      </c>
      <c r="AJ56" s="99">
        <f t="shared" si="43"/>
        <v>0</v>
      </c>
      <c r="AK56" s="99">
        <v>0</v>
      </c>
      <c r="AL56" s="82">
        <v>0</v>
      </c>
      <c r="AM56" s="99">
        <f t="shared" si="44"/>
        <v>0</v>
      </c>
      <c r="AN56" s="99">
        <v>0</v>
      </c>
      <c r="AO56" s="82">
        <v>0</v>
      </c>
    </row>
    <row r="57" spans="1:41" ht="19.5" customHeight="1">
      <c r="A57" s="81" t="s">
        <v>38</v>
      </c>
      <c r="B57" s="81" t="s">
        <v>38</v>
      </c>
      <c r="C57" s="81" t="s">
        <v>38</v>
      </c>
      <c r="D57" s="81" t="s">
        <v>205</v>
      </c>
      <c r="E57" s="99">
        <f t="shared" si="30"/>
        <v>0.64</v>
      </c>
      <c r="F57" s="99">
        <f t="shared" si="31"/>
        <v>0.64</v>
      </c>
      <c r="G57" s="99">
        <f t="shared" si="32"/>
        <v>0.64</v>
      </c>
      <c r="H57" s="99">
        <v>0.64</v>
      </c>
      <c r="I57" s="82">
        <v>0</v>
      </c>
      <c r="J57" s="99">
        <f t="shared" si="33"/>
        <v>0</v>
      </c>
      <c r="K57" s="99">
        <v>0</v>
      </c>
      <c r="L57" s="82">
        <v>0</v>
      </c>
      <c r="M57" s="99">
        <f t="shared" si="34"/>
        <v>0</v>
      </c>
      <c r="N57" s="99">
        <v>0</v>
      </c>
      <c r="O57" s="82">
        <v>0</v>
      </c>
      <c r="P57" s="83">
        <f t="shared" si="35"/>
        <v>0</v>
      </c>
      <c r="Q57" s="99">
        <f t="shared" si="36"/>
        <v>0</v>
      </c>
      <c r="R57" s="99">
        <v>0</v>
      </c>
      <c r="S57" s="82">
        <v>0</v>
      </c>
      <c r="T57" s="99">
        <f t="shared" si="37"/>
        <v>0</v>
      </c>
      <c r="U57" s="99">
        <v>0</v>
      </c>
      <c r="V57" s="99">
        <v>0</v>
      </c>
      <c r="W57" s="99">
        <f t="shared" si="38"/>
        <v>0</v>
      </c>
      <c r="X57" s="99">
        <v>0</v>
      </c>
      <c r="Y57" s="82">
        <v>0</v>
      </c>
      <c r="Z57" s="83">
        <f t="shared" si="39"/>
        <v>0</v>
      </c>
      <c r="AA57" s="99">
        <f t="shared" si="40"/>
        <v>0</v>
      </c>
      <c r="AB57" s="99">
        <v>0</v>
      </c>
      <c r="AC57" s="82">
        <v>0</v>
      </c>
      <c r="AD57" s="99">
        <f t="shared" si="41"/>
        <v>0</v>
      </c>
      <c r="AE57" s="99">
        <v>0</v>
      </c>
      <c r="AF57" s="82">
        <v>0</v>
      </c>
      <c r="AG57" s="99">
        <f t="shared" si="42"/>
        <v>0</v>
      </c>
      <c r="AH57" s="99">
        <v>0</v>
      </c>
      <c r="AI57" s="82">
        <v>0</v>
      </c>
      <c r="AJ57" s="99">
        <f t="shared" si="43"/>
        <v>0</v>
      </c>
      <c r="AK57" s="99">
        <v>0</v>
      </c>
      <c r="AL57" s="82">
        <v>0</v>
      </c>
      <c r="AM57" s="99">
        <f t="shared" si="44"/>
        <v>0</v>
      </c>
      <c r="AN57" s="99">
        <v>0</v>
      </c>
      <c r="AO57" s="82">
        <v>0</v>
      </c>
    </row>
    <row r="58" spans="1:41" ht="19.5" customHeight="1">
      <c r="A58" s="81" t="s">
        <v>206</v>
      </c>
      <c r="B58" s="81" t="s">
        <v>93</v>
      </c>
      <c r="C58" s="81" t="s">
        <v>114</v>
      </c>
      <c r="D58" s="81" t="s">
        <v>207</v>
      </c>
      <c r="E58" s="99">
        <f t="shared" si="30"/>
        <v>0.02</v>
      </c>
      <c r="F58" s="99">
        <f t="shared" si="31"/>
        <v>0.02</v>
      </c>
      <c r="G58" s="99">
        <f t="shared" si="32"/>
        <v>0.02</v>
      </c>
      <c r="H58" s="99">
        <v>0.02</v>
      </c>
      <c r="I58" s="82">
        <v>0</v>
      </c>
      <c r="J58" s="99">
        <f t="shared" si="33"/>
        <v>0</v>
      </c>
      <c r="K58" s="99">
        <v>0</v>
      </c>
      <c r="L58" s="82">
        <v>0</v>
      </c>
      <c r="M58" s="99">
        <f t="shared" si="34"/>
        <v>0</v>
      </c>
      <c r="N58" s="99">
        <v>0</v>
      </c>
      <c r="O58" s="82">
        <v>0</v>
      </c>
      <c r="P58" s="83">
        <f t="shared" si="35"/>
        <v>0</v>
      </c>
      <c r="Q58" s="99">
        <f t="shared" si="36"/>
        <v>0</v>
      </c>
      <c r="R58" s="99">
        <v>0</v>
      </c>
      <c r="S58" s="82">
        <v>0</v>
      </c>
      <c r="T58" s="99">
        <f t="shared" si="37"/>
        <v>0</v>
      </c>
      <c r="U58" s="99">
        <v>0</v>
      </c>
      <c r="V58" s="99">
        <v>0</v>
      </c>
      <c r="W58" s="99">
        <f t="shared" si="38"/>
        <v>0</v>
      </c>
      <c r="X58" s="99">
        <v>0</v>
      </c>
      <c r="Y58" s="82">
        <v>0</v>
      </c>
      <c r="Z58" s="83">
        <f t="shared" si="39"/>
        <v>0</v>
      </c>
      <c r="AA58" s="99">
        <f t="shared" si="40"/>
        <v>0</v>
      </c>
      <c r="AB58" s="99">
        <v>0</v>
      </c>
      <c r="AC58" s="82">
        <v>0</v>
      </c>
      <c r="AD58" s="99">
        <f t="shared" si="41"/>
        <v>0</v>
      </c>
      <c r="AE58" s="99">
        <v>0</v>
      </c>
      <c r="AF58" s="82">
        <v>0</v>
      </c>
      <c r="AG58" s="99">
        <f t="shared" si="42"/>
        <v>0</v>
      </c>
      <c r="AH58" s="99">
        <v>0</v>
      </c>
      <c r="AI58" s="82">
        <v>0</v>
      </c>
      <c r="AJ58" s="99">
        <f t="shared" si="43"/>
        <v>0</v>
      </c>
      <c r="AK58" s="99">
        <v>0</v>
      </c>
      <c r="AL58" s="82">
        <v>0</v>
      </c>
      <c r="AM58" s="99">
        <f t="shared" si="44"/>
        <v>0</v>
      </c>
      <c r="AN58" s="99">
        <v>0</v>
      </c>
      <c r="AO58" s="82">
        <v>0</v>
      </c>
    </row>
    <row r="59" spans="1:41" ht="19.5" customHeight="1">
      <c r="A59" s="81" t="s">
        <v>206</v>
      </c>
      <c r="B59" s="81" t="s">
        <v>187</v>
      </c>
      <c r="C59" s="81" t="s">
        <v>114</v>
      </c>
      <c r="D59" s="81" t="s">
        <v>215</v>
      </c>
      <c r="E59" s="99">
        <f t="shared" si="30"/>
        <v>0.62</v>
      </c>
      <c r="F59" s="99">
        <f t="shared" si="31"/>
        <v>0.62</v>
      </c>
      <c r="G59" s="99">
        <f t="shared" si="32"/>
        <v>0.62</v>
      </c>
      <c r="H59" s="99">
        <v>0.62</v>
      </c>
      <c r="I59" s="82">
        <v>0</v>
      </c>
      <c r="J59" s="99">
        <f t="shared" si="33"/>
        <v>0</v>
      </c>
      <c r="K59" s="99">
        <v>0</v>
      </c>
      <c r="L59" s="82">
        <v>0</v>
      </c>
      <c r="M59" s="99">
        <f t="shared" si="34"/>
        <v>0</v>
      </c>
      <c r="N59" s="99">
        <v>0</v>
      </c>
      <c r="O59" s="82">
        <v>0</v>
      </c>
      <c r="P59" s="83">
        <f t="shared" si="35"/>
        <v>0</v>
      </c>
      <c r="Q59" s="99">
        <f t="shared" si="36"/>
        <v>0</v>
      </c>
      <c r="R59" s="99">
        <v>0</v>
      </c>
      <c r="S59" s="82">
        <v>0</v>
      </c>
      <c r="T59" s="99">
        <f t="shared" si="37"/>
        <v>0</v>
      </c>
      <c r="U59" s="99">
        <v>0</v>
      </c>
      <c r="V59" s="99">
        <v>0</v>
      </c>
      <c r="W59" s="99">
        <f t="shared" si="38"/>
        <v>0</v>
      </c>
      <c r="X59" s="99">
        <v>0</v>
      </c>
      <c r="Y59" s="82">
        <v>0</v>
      </c>
      <c r="Z59" s="83">
        <f t="shared" si="39"/>
        <v>0</v>
      </c>
      <c r="AA59" s="99">
        <f t="shared" si="40"/>
        <v>0</v>
      </c>
      <c r="AB59" s="99">
        <v>0</v>
      </c>
      <c r="AC59" s="82">
        <v>0</v>
      </c>
      <c r="AD59" s="99">
        <f t="shared" si="41"/>
        <v>0</v>
      </c>
      <c r="AE59" s="99">
        <v>0</v>
      </c>
      <c r="AF59" s="82">
        <v>0</v>
      </c>
      <c r="AG59" s="99">
        <f t="shared" si="42"/>
        <v>0</v>
      </c>
      <c r="AH59" s="99">
        <v>0</v>
      </c>
      <c r="AI59" s="82">
        <v>0</v>
      </c>
      <c r="AJ59" s="99">
        <f t="shared" si="43"/>
        <v>0</v>
      </c>
      <c r="AK59" s="99">
        <v>0</v>
      </c>
      <c r="AL59" s="82">
        <v>0</v>
      </c>
      <c r="AM59" s="99">
        <f t="shared" si="44"/>
        <v>0</v>
      </c>
      <c r="AN59" s="99">
        <v>0</v>
      </c>
      <c r="AO59" s="82">
        <v>0</v>
      </c>
    </row>
    <row r="60" spans="1:41" ht="19.5" customHeight="1">
      <c r="A60" s="81" t="s">
        <v>38</v>
      </c>
      <c r="B60" s="81" t="s">
        <v>38</v>
      </c>
      <c r="C60" s="81" t="s">
        <v>38</v>
      </c>
      <c r="D60" s="81" t="s">
        <v>119</v>
      </c>
      <c r="E60" s="99">
        <f t="shared" si="30"/>
        <v>369.81</v>
      </c>
      <c r="F60" s="99">
        <f t="shared" si="31"/>
        <v>341.2</v>
      </c>
      <c r="G60" s="99">
        <f t="shared" si="32"/>
        <v>341.2</v>
      </c>
      <c r="H60" s="99">
        <v>197.35</v>
      </c>
      <c r="I60" s="82">
        <v>143.85</v>
      </c>
      <c r="J60" s="99">
        <f t="shared" si="33"/>
        <v>0</v>
      </c>
      <c r="K60" s="99">
        <v>0</v>
      </c>
      <c r="L60" s="82">
        <v>0</v>
      </c>
      <c r="M60" s="99">
        <f t="shared" si="34"/>
        <v>0</v>
      </c>
      <c r="N60" s="99">
        <v>0</v>
      </c>
      <c r="O60" s="82">
        <v>0</v>
      </c>
      <c r="P60" s="83">
        <f t="shared" si="35"/>
        <v>0</v>
      </c>
      <c r="Q60" s="99">
        <f t="shared" si="36"/>
        <v>0</v>
      </c>
      <c r="R60" s="99">
        <v>0</v>
      </c>
      <c r="S60" s="82">
        <v>0</v>
      </c>
      <c r="T60" s="99">
        <f t="shared" si="37"/>
        <v>0</v>
      </c>
      <c r="U60" s="99">
        <v>0</v>
      </c>
      <c r="V60" s="99">
        <v>0</v>
      </c>
      <c r="W60" s="99">
        <f t="shared" si="38"/>
        <v>0</v>
      </c>
      <c r="X60" s="99">
        <v>0</v>
      </c>
      <c r="Y60" s="82">
        <v>0</v>
      </c>
      <c r="Z60" s="83">
        <f t="shared" si="39"/>
        <v>28.61</v>
      </c>
      <c r="AA60" s="99">
        <f t="shared" si="40"/>
        <v>28.61</v>
      </c>
      <c r="AB60" s="99">
        <v>0</v>
      </c>
      <c r="AC60" s="82">
        <v>28.61</v>
      </c>
      <c r="AD60" s="99">
        <f t="shared" si="41"/>
        <v>0</v>
      </c>
      <c r="AE60" s="99">
        <v>0</v>
      </c>
      <c r="AF60" s="82">
        <v>0</v>
      </c>
      <c r="AG60" s="99">
        <f t="shared" si="42"/>
        <v>0</v>
      </c>
      <c r="AH60" s="99">
        <v>0</v>
      </c>
      <c r="AI60" s="82">
        <v>0</v>
      </c>
      <c r="AJ60" s="99">
        <f t="shared" si="43"/>
        <v>0</v>
      </c>
      <c r="AK60" s="99">
        <v>0</v>
      </c>
      <c r="AL60" s="82">
        <v>0</v>
      </c>
      <c r="AM60" s="99">
        <f t="shared" si="44"/>
        <v>0</v>
      </c>
      <c r="AN60" s="99">
        <v>0</v>
      </c>
      <c r="AO60" s="82">
        <v>0</v>
      </c>
    </row>
    <row r="61" spans="1:41" ht="19.5" customHeight="1">
      <c r="A61" s="81" t="s">
        <v>38</v>
      </c>
      <c r="B61" s="81" t="s">
        <v>38</v>
      </c>
      <c r="C61" s="81" t="s">
        <v>38</v>
      </c>
      <c r="D61" s="81" t="s">
        <v>208</v>
      </c>
      <c r="E61" s="99">
        <f t="shared" si="30"/>
        <v>340.18</v>
      </c>
      <c r="F61" s="99">
        <f t="shared" si="31"/>
        <v>340.18</v>
      </c>
      <c r="G61" s="99">
        <f t="shared" si="32"/>
        <v>340.18</v>
      </c>
      <c r="H61" s="99">
        <v>197.33</v>
      </c>
      <c r="I61" s="82">
        <v>142.85</v>
      </c>
      <c r="J61" s="99">
        <f t="shared" si="33"/>
        <v>0</v>
      </c>
      <c r="K61" s="99">
        <v>0</v>
      </c>
      <c r="L61" s="82">
        <v>0</v>
      </c>
      <c r="M61" s="99">
        <f t="shared" si="34"/>
        <v>0</v>
      </c>
      <c r="N61" s="99">
        <v>0</v>
      </c>
      <c r="O61" s="82">
        <v>0</v>
      </c>
      <c r="P61" s="83">
        <f t="shared" si="35"/>
        <v>0</v>
      </c>
      <c r="Q61" s="99">
        <f t="shared" si="36"/>
        <v>0</v>
      </c>
      <c r="R61" s="99">
        <v>0</v>
      </c>
      <c r="S61" s="82">
        <v>0</v>
      </c>
      <c r="T61" s="99">
        <f t="shared" si="37"/>
        <v>0</v>
      </c>
      <c r="U61" s="99">
        <v>0</v>
      </c>
      <c r="V61" s="99">
        <v>0</v>
      </c>
      <c r="W61" s="99">
        <f t="shared" si="38"/>
        <v>0</v>
      </c>
      <c r="X61" s="99">
        <v>0</v>
      </c>
      <c r="Y61" s="82">
        <v>0</v>
      </c>
      <c r="Z61" s="83">
        <f t="shared" si="39"/>
        <v>0</v>
      </c>
      <c r="AA61" s="99">
        <f t="shared" si="40"/>
        <v>0</v>
      </c>
      <c r="AB61" s="99">
        <v>0</v>
      </c>
      <c r="AC61" s="82">
        <v>0</v>
      </c>
      <c r="AD61" s="99">
        <f t="shared" si="41"/>
        <v>0</v>
      </c>
      <c r="AE61" s="99">
        <v>0</v>
      </c>
      <c r="AF61" s="82">
        <v>0</v>
      </c>
      <c r="AG61" s="99">
        <f t="shared" si="42"/>
        <v>0</v>
      </c>
      <c r="AH61" s="99">
        <v>0</v>
      </c>
      <c r="AI61" s="82">
        <v>0</v>
      </c>
      <c r="AJ61" s="99">
        <f t="shared" si="43"/>
        <v>0</v>
      </c>
      <c r="AK61" s="99">
        <v>0</v>
      </c>
      <c r="AL61" s="82">
        <v>0</v>
      </c>
      <c r="AM61" s="99">
        <f t="shared" si="44"/>
        <v>0</v>
      </c>
      <c r="AN61" s="99">
        <v>0</v>
      </c>
      <c r="AO61" s="82">
        <v>0</v>
      </c>
    </row>
    <row r="62" spans="1:41" ht="19.5" customHeight="1">
      <c r="A62" s="81" t="s">
        <v>209</v>
      </c>
      <c r="B62" s="81" t="s">
        <v>93</v>
      </c>
      <c r="C62" s="81" t="s">
        <v>120</v>
      </c>
      <c r="D62" s="81" t="s">
        <v>210</v>
      </c>
      <c r="E62" s="99">
        <f t="shared" si="30"/>
        <v>127.67</v>
      </c>
      <c r="F62" s="99">
        <f t="shared" si="31"/>
        <v>127.67</v>
      </c>
      <c r="G62" s="99">
        <f t="shared" si="32"/>
        <v>127.67</v>
      </c>
      <c r="H62" s="99">
        <v>127.67</v>
      </c>
      <c r="I62" s="82">
        <v>0</v>
      </c>
      <c r="J62" s="99">
        <f t="shared" si="33"/>
        <v>0</v>
      </c>
      <c r="K62" s="99">
        <v>0</v>
      </c>
      <c r="L62" s="82">
        <v>0</v>
      </c>
      <c r="M62" s="99">
        <f t="shared" si="34"/>
        <v>0</v>
      </c>
      <c r="N62" s="99">
        <v>0</v>
      </c>
      <c r="O62" s="82">
        <v>0</v>
      </c>
      <c r="P62" s="83">
        <f t="shared" si="35"/>
        <v>0</v>
      </c>
      <c r="Q62" s="99">
        <f t="shared" si="36"/>
        <v>0</v>
      </c>
      <c r="R62" s="99">
        <v>0</v>
      </c>
      <c r="S62" s="82">
        <v>0</v>
      </c>
      <c r="T62" s="99">
        <f t="shared" si="37"/>
        <v>0</v>
      </c>
      <c r="U62" s="99">
        <v>0</v>
      </c>
      <c r="V62" s="99">
        <v>0</v>
      </c>
      <c r="W62" s="99">
        <f t="shared" si="38"/>
        <v>0</v>
      </c>
      <c r="X62" s="99">
        <v>0</v>
      </c>
      <c r="Y62" s="82">
        <v>0</v>
      </c>
      <c r="Z62" s="83">
        <f t="shared" si="39"/>
        <v>0</v>
      </c>
      <c r="AA62" s="99">
        <f t="shared" si="40"/>
        <v>0</v>
      </c>
      <c r="AB62" s="99">
        <v>0</v>
      </c>
      <c r="AC62" s="82">
        <v>0</v>
      </c>
      <c r="AD62" s="99">
        <f t="shared" si="41"/>
        <v>0</v>
      </c>
      <c r="AE62" s="99">
        <v>0</v>
      </c>
      <c r="AF62" s="82">
        <v>0</v>
      </c>
      <c r="AG62" s="99">
        <f t="shared" si="42"/>
        <v>0</v>
      </c>
      <c r="AH62" s="99">
        <v>0</v>
      </c>
      <c r="AI62" s="82">
        <v>0</v>
      </c>
      <c r="AJ62" s="99">
        <f t="shared" si="43"/>
        <v>0</v>
      </c>
      <c r="AK62" s="99">
        <v>0</v>
      </c>
      <c r="AL62" s="82">
        <v>0</v>
      </c>
      <c r="AM62" s="99">
        <f t="shared" si="44"/>
        <v>0</v>
      </c>
      <c r="AN62" s="99">
        <v>0</v>
      </c>
      <c r="AO62" s="82">
        <v>0</v>
      </c>
    </row>
    <row r="63" spans="1:41" ht="19.5" customHeight="1">
      <c r="A63" s="81" t="s">
        <v>209</v>
      </c>
      <c r="B63" s="81" t="s">
        <v>98</v>
      </c>
      <c r="C63" s="81" t="s">
        <v>120</v>
      </c>
      <c r="D63" s="81" t="s">
        <v>211</v>
      </c>
      <c r="E63" s="99">
        <f t="shared" si="30"/>
        <v>212.51</v>
      </c>
      <c r="F63" s="99">
        <f t="shared" si="31"/>
        <v>212.51</v>
      </c>
      <c r="G63" s="99">
        <f t="shared" si="32"/>
        <v>212.51</v>
      </c>
      <c r="H63" s="99">
        <v>69.66</v>
      </c>
      <c r="I63" s="82">
        <v>142.85</v>
      </c>
      <c r="J63" s="99">
        <f t="shared" si="33"/>
        <v>0</v>
      </c>
      <c r="K63" s="99">
        <v>0</v>
      </c>
      <c r="L63" s="82">
        <v>0</v>
      </c>
      <c r="M63" s="99">
        <f t="shared" si="34"/>
        <v>0</v>
      </c>
      <c r="N63" s="99">
        <v>0</v>
      </c>
      <c r="O63" s="82">
        <v>0</v>
      </c>
      <c r="P63" s="83">
        <f t="shared" si="35"/>
        <v>0</v>
      </c>
      <c r="Q63" s="99">
        <f t="shared" si="36"/>
        <v>0</v>
      </c>
      <c r="R63" s="99">
        <v>0</v>
      </c>
      <c r="S63" s="82">
        <v>0</v>
      </c>
      <c r="T63" s="99">
        <f t="shared" si="37"/>
        <v>0</v>
      </c>
      <c r="U63" s="99">
        <v>0</v>
      </c>
      <c r="V63" s="99">
        <v>0</v>
      </c>
      <c r="W63" s="99">
        <f t="shared" si="38"/>
        <v>0</v>
      </c>
      <c r="X63" s="99">
        <v>0</v>
      </c>
      <c r="Y63" s="82">
        <v>0</v>
      </c>
      <c r="Z63" s="83">
        <f t="shared" si="39"/>
        <v>0</v>
      </c>
      <c r="AA63" s="99">
        <f t="shared" si="40"/>
        <v>0</v>
      </c>
      <c r="AB63" s="99">
        <v>0</v>
      </c>
      <c r="AC63" s="82">
        <v>0</v>
      </c>
      <c r="AD63" s="99">
        <f t="shared" si="41"/>
        <v>0</v>
      </c>
      <c r="AE63" s="99">
        <v>0</v>
      </c>
      <c r="AF63" s="82">
        <v>0</v>
      </c>
      <c r="AG63" s="99">
        <f t="shared" si="42"/>
        <v>0</v>
      </c>
      <c r="AH63" s="99">
        <v>0</v>
      </c>
      <c r="AI63" s="82">
        <v>0</v>
      </c>
      <c r="AJ63" s="99">
        <f t="shared" si="43"/>
        <v>0</v>
      </c>
      <c r="AK63" s="99">
        <v>0</v>
      </c>
      <c r="AL63" s="82">
        <v>0</v>
      </c>
      <c r="AM63" s="99">
        <f t="shared" si="44"/>
        <v>0</v>
      </c>
      <c r="AN63" s="99">
        <v>0</v>
      </c>
      <c r="AO63" s="82">
        <v>0</v>
      </c>
    </row>
    <row r="64" spans="1:41" ht="19.5" customHeight="1">
      <c r="A64" s="81" t="s">
        <v>38</v>
      </c>
      <c r="B64" s="81" t="s">
        <v>38</v>
      </c>
      <c r="C64" s="81" t="s">
        <v>38</v>
      </c>
      <c r="D64" s="81" t="s">
        <v>212</v>
      </c>
      <c r="E64" s="99">
        <f t="shared" si="30"/>
        <v>29.61</v>
      </c>
      <c r="F64" s="99">
        <f t="shared" si="31"/>
        <v>1</v>
      </c>
      <c r="G64" s="99">
        <f t="shared" si="32"/>
        <v>1</v>
      </c>
      <c r="H64" s="99">
        <v>0</v>
      </c>
      <c r="I64" s="82">
        <v>1</v>
      </c>
      <c r="J64" s="99">
        <f t="shared" si="33"/>
        <v>0</v>
      </c>
      <c r="K64" s="99">
        <v>0</v>
      </c>
      <c r="L64" s="82">
        <v>0</v>
      </c>
      <c r="M64" s="99">
        <f t="shared" si="34"/>
        <v>0</v>
      </c>
      <c r="N64" s="99">
        <v>0</v>
      </c>
      <c r="O64" s="82">
        <v>0</v>
      </c>
      <c r="P64" s="83">
        <f t="shared" si="35"/>
        <v>0</v>
      </c>
      <c r="Q64" s="99">
        <f t="shared" si="36"/>
        <v>0</v>
      </c>
      <c r="R64" s="99">
        <v>0</v>
      </c>
      <c r="S64" s="82">
        <v>0</v>
      </c>
      <c r="T64" s="99">
        <f t="shared" si="37"/>
        <v>0</v>
      </c>
      <c r="U64" s="99">
        <v>0</v>
      </c>
      <c r="V64" s="99">
        <v>0</v>
      </c>
      <c r="W64" s="99">
        <f t="shared" si="38"/>
        <v>0</v>
      </c>
      <c r="X64" s="99">
        <v>0</v>
      </c>
      <c r="Y64" s="82">
        <v>0</v>
      </c>
      <c r="Z64" s="83">
        <f t="shared" si="39"/>
        <v>28.61</v>
      </c>
      <c r="AA64" s="99">
        <f t="shared" si="40"/>
        <v>28.61</v>
      </c>
      <c r="AB64" s="99">
        <v>0</v>
      </c>
      <c r="AC64" s="82">
        <v>28.61</v>
      </c>
      <c r="AD64" s="99">
        <f t="shared" si="41"/>
        <v>0</v>
      </c>
      <c r="AE64" s="99">
        <v>0</v>
      </c>
      <c r="AF64" s="82">
        <v>0</v>
      </c>
      <c r="AG64" s="99">
        <f t="shared" si="42"/>
        <v>0</v>
      </c>
      <c r="AH64" s="99">
        <v>0</v>
      </c>
      <c r="AI64" s="82">
        <v>0</v>
      </c>
      <c r="AJ64" s="99">
        <f t="shared" si="43"/>
        <v>0</v>
      </c>
      <c r="AK64" s="99">
        <v>0</v>
      </c>
      <c r="AL64" s="82">
        <v>0</v>
      </c>
      <c r="AM64" s="99">
        <f t="shared" si="44"/>
        <v>0</v>
      </c>
      <c r="AN64" s="99">
        <v>0</v>
      </c>
      <c r="AO64" s="82">
        <v>0</v>
      </c>
    </row>
    <row r="65" spans="1:41" ht="19.5" customHeight="1">
      <c r="A65" s="81" t="s">
        <v>213</v>
      </c>
      <c r="B65" s="81" t="s">
        <v>93</v>
      </c>
      <c r="C65" s="81" t="s">
        <v>120</v>
      </c>
      <c r="D65" s="81" t="s">
        <v>214</v>
      </c>
      <c r="E65" s="99">
        <f t="shared" si="30"/>
        <v>29.61</v>
      </c>
      <c r="F65" s="99">
        <f t="shared" si="31"/>
        <v>1</v>
      </c>
      <c r="G65" s="99">
        <f t="shared" si="32"/>
        <v>1</v>
      </c>
      <c r="H65" s="99">
        <v>0</v>
      </c>
      <c r="I65" s="82">
        <v>1</v>
      </c>
      <c r="J65" s="99">
        <f t="shared" si="33"/>
        <v>0</v>
      </c>
      <c r="K65" s="99">
        <v>0</v>
      </c>
      <c r="L65" s="82">
        <v>0</v>
      </c>
      <c r="M65" s="99">
        <f t="shared" si="34"/>
        <v>0</v>
      </c>
      <c r="N65" s="99">
        <v>0</v>
      </c>
      <c r="O65" s="82">
        <v>0</v>
      </c>
      <c r="P65" s="83">
        <f t="shared" si="35"/>
        <v>0</v>
      </c>
      <c r="Q65" s="99">
        <f t="shared" si="36"/>
        <v>0</v>
      </c>
      <c r="R65" s="99">
        <v>0</v>
      </c>
      <c r="S65" s="82">
        <v>0</v>
      </c>
      <c r="T65" s="99">
        <f t="shared" si="37"/>
        <v>0</v>
      </c>
      <c r="U65" s="99">
        <v>0</v>
      </c>
      <c r="V65" s="99">
        <v>0</v>
      </c>
      <c r="W65" s="99">
        <f t="shared" si="38"/>
        <v>0</v>
      </c>
      <c r="X65" s="99">
        <v>0</v>
      </c>
      <c r="Y65" s="82">
        <v>0</v>
      </c>
      <c r="Z65" s="83">
        <f t="shared" si="39"/>
        <v>28.61</v>
      </c>
      <c r="AA65" s="99">
        <f t="shared" si="40"/>
        <v>28.61</v>
      </c>
      <c r="AB65" s="99">
        <v>0</v>
      </c>
      <c r="AC65" s="82">
        <v>28.61</v>
      </c>
      <c r="AD65" s="99">
        <f t="shared" si="41"/>
        <v>0</v>
      </c>
      <c r="AE65" s="99">
        <v>0</v>
      </c>
      <c r="AF65" s="82">
        <v>0</v>
      </c>
      <c r="AG65" s="99">
        <f t="shared" si="42"/>
        <v>0</v>
      </c>
      <c r="AH65" s="99">
        <v>0</v>
      </c>
      <c r="AI65" s="82">
        <v>0</v>
      </c>
      <c r="AJ65" s="99">
        <f t="shared" si="43"/>
        <v>0</v>
      </c>
      <c r="AK65" s="99">
        <v>0</v>
      </c>
      <c r="AL65" s="82">
        <v>0</v>
      </c>
      <c r="AM65" s="99">
        <f t="shared" si="44"/>
        <v>0</v>
      </c>
      <c r="AN65" s="99">
        <v>0</v>
      </c>
      <c r="AO65" s="82">
        <v>0</v>
      </c>
    </row>
    <row r="66" spans="1:41" ht="19.5" customHeight="1">
      <c r="A66" s="81" t="s">
        <v>38</v>
      </c>
      <c r="B66" s="81" t="s">
        <v>38</v>
      </c>
      <c r="C66" s="81" t="s">
        <v>38</v>
      </c>
      <c r="D66" s="81" t="s">
        <v>205</v>
      </c>
      <c r="E66" s="99">
        <f t="shared" si="30"/>
        <v>0.02</v>
      </c>
      <c r="F66" s="99">
        <f t="shared" si="31"/>
        <v>0.02</v>
      </c>
      <c r="G66" s="99">
        <f t="shared" si="32"/>
        <v>0.02</v>
      </c>
      <c r="H66" s="99">
        <v>0.02</v>
      </c>
      <c r="I66" s="82">
        <v>0</v>
      </c>
      <c r="J66" s="99">
        <f t="shared" si="33"/>
        <v>0</v>
      </c>
      <c r="K66" s="99">
        <v>0</v>
      </c>
      <c r="L66" s="82">
        <v>0</v>
      </c>
      <c r="M66" s="99">
        <f t="shared" si="34"/>
        <v>0</v>
      </c>
      <c r="N66" s="99">
        <v>0</v>
      </c>
      <c r="O66" s="82">
        <v>0</v>
      </c>
      <c r="P66" s="83">
        <f t="shared" si="35"/>
        <v>0</v>
      </c>
      <c r="Q66" s="99">
        <f t="shared" si="36"/>
        <v>0</v>
      </c>
      <c r="R66" s="99">
        <v>0</v>
      </c>
      <c r="S66" s="82">
        <v>0</v>
      </c>
      <c r="T66" s="99">
        <f t="shared" si="37"/>
        <v>0</v>
      </c>
      <c r="U66" s="99">
        <v>0</v>
      </c>
      <c r="V66" s="99">
        <v>0</v>
      </c>
      <c r="W66" s="99">
        <f t="shared" si="38"/>
        <v>0</v>
      </c>
      <c r="X66" s="99">
        <v>0</v>
      </c>
      <c r="Y66" s="82">
        <v>0</v>
      </c>
      <c r="Z66" s="83">
        <f t="shared" si="39"/>
        <v>0</v>
      </c>
      <c r="AA66" s="99">
        <f t="shared" si="40"/>
        <v>0</v>
      </c>
      <c r="AB66" s="99">
        <v>0</v>
      </c>
      <c r="AC66" s="82">
        <v>0</v>
      </c>
      <c r="AD66" s="99">
        <f t="shared" si="41"/>
        <v>0</v>
      </c>
      <c r="AE66" s="99">
        <v>0</v>
      </c>
      <c r="AF66" s="82">
        <v>0</v>
      </c>
      <c r="AG66" s="99">
        <f t="shared" si="42"/>
        <v>0</v>
      </c>
      <c r="AH66" s="99">
        <v>0</v>
      </c>
      <c r="AI66" s="82">
        <v>0</v>
      </c>
      <c r="AJ66" s="99">
        <f t="shared" si="43"/>
        <v>0</v>
      </c>
      <c r="AK66" s="99">
        <v>0</v>
      </c>
      <c r="AL66" s="82">
        <v>0</v>
      </c>
      <c r="AM66" s="99">
        <f t="shared" si="44"/>
        <v>0</v>
      </c>
      <c r="AN66" s="99">
        <v>0</v>
      </c>
      <c r="AO66" s="82">
        <v>0</v>
      </c>
    </row>
    <row r="67" spans="1:41" ht="19.5" customHeight="1">
      <c r="A67" s="81" t="s">
        <v>206</v>
      </c>
      <c r="B67" s="81" t="s">
        <v>93</v>
      </c>
      <c r="C67" s="81" t="s">
        <v>120</v>
      </c>
      <c r="D67" s="81" t="s">
        <v>207</v>
      </c>
      <c r="E67" s="99">
        <f t="shared" si="30"/>
        <v>0.02</v>
      </c>
      <c r="F67" s="99">
        <f t="shared" si="31"/>
        <v>0.02</v>
      </c>
      <c r="G67" s="99">
        <f t="shared" si="32"/>
        <v>0.02</v>
      </c>
      <c r="H67" s="99">
        <v>0.02</v>
      </c>
      <c r="I67" s="82">
        <v>0</v>
      </c>
      <c r="J67" s="99">
        <f t="shared" si="33"/>
        <v>0</v>
      </c>
      <c r="K67" s="99">
        <v>0</v>
      </c>
      <c r="L67" s="82">
        <v>0</v>
      </c>
      <c r="M67" s="99">
        <f t="shared" si="34"/>
        <v>0</v>
      </c>
      <c r="N67" s="99">
        <v>0</v>
      </c>
      <c r="O67" s="82">
        <v>0</v>
      </c>
      <c r="P67" s="83">
        <f t="shared" si="35"/>
        <v>0</v>
      </c>
      <c r="Q67" s="99">
        <f t="shared" si="36"/>
        <v>0</v>
      </c>
      <c r="R67" s="99">
        <v>0</v>
      </c>
      <c r="S67" s="82">
        <v>0</v>
      </c>
      <c r="T67" s="99">
        <f t="shared" si="37"/>
        <v>0</v>
      </c>
      <c r="U67" s="99">
        <v>0</v>
      </c>
      <c r="V67" s="99">
        <v>0</v>
      </c>
      <c r="W67" s="99">
        <f t="shared" si="38"/>
        <v>0</v>
      </c>
      <c r="X67" s="99">
        <v>0</v>
      </c>
      <c r="Y67" s="82">
        <v>0</v>
      </c>
      <c r="Z67" s="83">
        <f t="shared" si="39"/>
        <v>0</v>
      </c>
      <c r="AA67" s="99">
        <f t="shared" si="40"/>
        <v>0</v>
      </c>
      <c r="AB67" s="99">
        <v>0</v>
      </c>
      <c r="AC67" s="82">
        <v>0</v>
      </c>
      <c r="AD67" s="99">
        <f t="shared" si="41"/>
        <v>0</v>
      </c>
      <c r="AE67" s="99">
        <v>0</v>
      </c>
      <c r="AF67" s="82">
        <v>0</v>
      </c>
      <c r="AG67" s="99">
        <f t="shared" si="42"/>
        <v>0</v>
      </c>
      <c r="AH67" s="99">
        <v>0</v>
      </c>
      <c r="AI67" s="82">
        <v>0</v>
      </c>
      <c r="AJ67" s="99">
        <f t="shared" si="43"/>
        <v>0</v>
      </c>
      <c r="AK67" s="99">
        <v>0</v>
      </c>
      <c r="AL67" s="82">
        <v>0</v>
      </c>
      <c r="AM67" s="99">
        <f t="shared" si="44"/>
        <v>0</v>
      </c>
      <c r="AN67" s="99">
        <v>0</v>
      </c>
      <c r="AO67" s="82">
        <v>0</v>
      </c>
    </row>
  </sheetData>
  <sheetProtection/>
  <mergeCells count="23">
    <mergeCell ref="A2:AO2"/>
    <mergeCell ref="A4:D4"/>
    <mergeCell ref="F4:O4"/>
    <mergeCell ref="P4:Y4"/>
    <mergeCell ref="Z4:AO4"/>
    <mergeCell ref="A5:B5"/>
    <mergeCell ref="G5:I5"/>
    <mergeCell ref="J5:L5"/>
    <mergeCell ref="M5:O5"/>
    <mergeCell ref="Q5:S5"/>
    <mergeCell ref="T5:V5"/>
    <mergeCell ref="W5:Y5"/>
    <mergeCell ref="AA5:AC5"/>
    <mergeCell ref="AD5:AF5"/>
    <mergeCell ref="AG5:AI5"/>
    <mergeCell ref="AJ5:AL5"/>
    <mergeCell ref="AM5:AO5"/>
    <mergeCell ref="C5:C6"/>
    <mergeCell ref="D5:D6"/>
    <mergeCell ref="E4:E6"/>
    <mergeCell ref="F5:F6"/>
    <mergeCell ref="P5:P6"/>
    <mergeCell ref="Z5:Z6"/>
  </mergeCells>
  <printOptions horizontalCentered="1"/>
  <pageMargins left="0.5902777910232544" right="0.5902777910232544" top="0.5902777910232544" bottom="0.5902777910232544" header="0.5902777910232544" footer="0.39375001192092896"/>
  <pageSetup errors="blank" fitToHeight="100" fitToWidth="1" horizontalDpi="600" verticalDpi="600" orientation="landscape" paperSize="9" scale="10"/>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DI31"/>
  <sheetViews>
    <sheetView showGridLines="0" showZeros="0" zoomScale="55" zoomScaleNormal="55" workbookViewId="0" topLeftCell="AI1">
      <selection activeCell="A3" sqref="A3"/>
    </sheetView>
  </sheetViews>
  <sheetFormatPr defaultColWidth="9.33203125" defaultRowHeight="11.25"/>
  <cols>
    <col min="1" max="1" width="4.83203125" style="117" customWidth="1"/>
    <col min="2" max="3" width="3.66015625" style="117" customWidth="1"/>
    <col min="4" max="4" width="52.66015625" style="117" customWidth="1"/>
    <col min="5" max="5" width="15" style="117" customWidth="1"/>
    <col min="6" max="6" width="12.16015625" style="117" customWidth="1"/>
    <col min="7" max="15" width="11.83203125" style="117" customWidth="1"/>
    <col min="16" max="19" width="9.16015625" style="117" customWidth="1"/>
    <col min="20" max="20" width="12.16015625" style="117" customWidth="1"/>
    <col min="21" max="113" width="9.16015625" style="117" customWidth="1"/>
    <col min="114" max="16384" width="9.33203125" style="117" customWidth="1"/>
  </cols>
  <sheetData>
    <row r="1" spans="1:113" ht="19.5" customHeight="1">
      <c r="A1" s="118"/>
      <c r="B1" s="60"/>
      <c r="C1" s="60"/>
      <c r="D1" s="60"/>
      <c r="DI1" s="61" t="s">
        <v>216</v>
      </c>
    </row>
    <row r="2" spans="1:113" ht="19.5" customHeight="1">
      <c r="A2" s="119" t="s">
        <v>217</v>
      </c>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AN2" s="119"/>
      <c r="AO2" s="119"/>
      <c r="AP2" s="119"/>
      <c r="AQ2" s="119"/>
      <c r="AR2" s="119"/>
      <c r="AS2" s="119"/>
      <c r="AT2" s="119"/>
      <c r="AU2" s="119"/>
      <c r="AV2" s="119"/>
      <c r="AW2" s="119"/>
      <c r="AX2" s="119"/>
      <c r="AY2" s="119"/>
      <c r="AZ2" s="119"/>
      <c r="BA2" s="119"/>
      <c r="BB2" s="119"/>
      <c r="BC2" s="119"/>
      <c r="BD2" s="119"/>
      <c r="BE2" s="119"/>
      <c r="BF2" s="119"/>
      <c r="BG2" s="119"/>
      <c r="BH2" s="119"/>
      <c r="BI2" s="119"/>
      <c r="BJ2" s="119"/>
      <c r="BK2" s="119"/>
      <c r="BL2" s="119"/>
      <c r="BM2" s="119"/>
      <c r="BN2" s="119"/>
      <c r="BO2" s="119"/>
      <c r="BP2" s="119"/>
      <c r="BQ2" s="119"/>
      <c r="BR2" s="119"/>
      <c r="BS2" s="119"/>
      <c r="BT2" s="119"/>
      <c r="BU2" s="119"/>
      <c r="BV2" s="119"/>
      <c r="BW2" s="119"/>
      <c r="BX2" s="119"/>
      <c r="BY2" s="119"/>
      <c r="BZ2" s="119"/>
      <c r="CA2" s="119"/>
      <c r="CB2" s="119"/>
      <c r="CC2" s="119"/>
      <c r="CD2" s="119"/>
      <c r="CE2" s="119"/>
      <c r="CF2" s="119"/>
      <c r="CG2" s="119"/>
      <c r="CH2" s="119"/>
      <c r="CI2" s="119"/>
      <c r="CJ2" s="119"/>
      <c r="CK2" s="119"/>
      <c r="CL2" s="119"/>
      <c r="CM2" s="119"/>
      <c r="CN2" s="119"/>
      <c r="CO2" s="119"/>
      <c r="CP2" s="119"/>
      <c r="CQ2" s="119"/>
      <c r="CR2" s="119"/>
      <c r="CS2" s="119"/>
      <c r="CT2" s="119"/>
      <c r="CU2" s="119"/>
      <c r="CV2" s="119"/>
      <c r="CW2" s="119"/>
      <c r="CX2" s="119"/>
      <c r="CY2" s="119"/>
      <c r="CZ2" s="119"/>
      <c r="DA2" s="119"/>
      <c r="DB2" s="119"/>
      <c r="DC2" s="119"/>
      <c r="DD2" s="119"/>
      <c r="DE2" s="119"/>
      <c r="DF2" s="119"/>
      <c r="DG2" s="119"/>
      <c r="DH2" s="119"/>
      <c r="DI2" s="119"/>
    </row>
    <row r="3" spans="1:113" ht="19.5" customHeight="1">
      <c r="A3" s="120" t="s">
        <v>0</v>
      </c>
      <c r="B3" s="120"/>
      <c r="C3" s="120"/>
      <c r="D3" s="120"/>
      <c r="F3" s="121"/>
      <c r="DI3" s="157" t="s">
        <v>5</v>
      </c>
    </row>
    <row r="4" spans="1:113" ht="19.5" customHeight="1">
      <c r="A4" s="122" t="s">
        <v>57</v>
      </c>
      <c r="B4" s="123"/>
      <c r="C4" s="123"/>
      <c r="D4" s="124"/>
      <c r="E4" s="125" t="s">
        <v>58</v>
      </c>
      <c r="F4" s="126" t="s">
        <v>218</v>
      </c>
      <c r="G4" s="127"/>
      <c r="H4" s="127"/>
      <c r="I4" s="127"/>
      <c r="J4" s="127"/>
      <c r="K4" s="127"/>
      <c r="L4" s="127"/>
      <c r="M4" s="127"/>
      <c r="N4" s="127"/>
      <c r="O4" s="127"/>
      <c r="P4" s="127"/>
      <c r="Q4" s="127"/>
      <c r="R4" s="127"/>
      <c r="S4" s="141"/>
      <c r="T4" s="126" t="s">
        <v>219</v>
      </c>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7"/>
      <c r="AU4" s="141"/>
      <c r="AV4" s="126" t="s">
        <v>220</v>
      </c>
      <c r="AW4" s="142"/>
      <c r="AX4" s="142"/>
      <c r="AY4" s="142"/>
      <c r="AZ4" s="142"/>
      <c r="BA4" s="142"/>
      <c r="BB4" s="142"/>
      <c r="BC4" s="142"/>
      <c r="BD4" s="142"/>
      <c r="BE4" s="142"/>
      <c r="BF4" s="142"/>
      <c r="BG4" s="149"/>
      <c r="BH4" s="126" t="s">
        <v>221</v>
      </c>
      <c r="BI4" s="127"/>
      <c r="BJ4" s="127"/>
      <c r="BK4" s="127"/>
      <c r="BL4" s="141"/>
      <c r="BM4" s="126" t="s">
        <v>222</v>
      </c>
      <c r="BN4" s="127"/>
      <c r="BO4" s="127"/>
      <c r="BP4" s="127"/>
      <c r="BQ4" s="127"/>
      <c r="BR4" s="127"/>
      <c r="BS4" s="127"/>
      <c r="BT4" s="127"/>
      <c r="BU4" s="127"/>
      <c r="BV4" s="127"/>
      <c r="BW4" s="127"/>
      <c r="BX4" s="127"/>
      <c r="BY4" s="141"/>
      <c r="BZ4" s="126" t="s">
        <v>223</v>
      </c>
      <c r="CA4" s="127"/>
      <c r="CB4" s="127"/>
      <c r="CC4" s="127"/>
      <c r="CD4" s="127"/>
      <c r="CE4" s="127"/>
      <c r="CF4" s="127"/>
      <c r="CG4" s="127"/>
      <c r="CH4" s="127"/>
      <c r="CI4" s="127"/>
      <c r="CJ4" s="127"/>
      <c r="CK4" s="127"/>
      <c r="CL4" s="127"/>
      <c r="CM4" s="127"/>
      <c r="CN4" s="127"/>
      <c r="CO4" s="127"/>
      <c r="CP4" s="127"/>
      <c r="CQ4" s="141"/>
      <c r="CR4" s="154" t="s">
        <v>224</v>
      </c>
      <c r="CS4" s="155"/>
      <c r="CT4" s="156"/>
      <c r="CU4" s="154" t="s">
        <v>225</v>
      </c>
      <c r="CV4" s="155"/>
      <c r="CW4" s="155"/>
      <c r="CX4" s="155"/>
      <c r="CY4" s="155"/>
      <c r="CZ4" s="156"/>
      <c r="DA4" s="154" t="s">
        <v>226</v>
      </c>
      <c r="DB4" s="155"/>
      <c r="DC4" s="156"/>
      <c r="DD4" s="126" t="s">
        <v>227</v>
      </c>
      <c r="DE4" s="127"/>
      <c r="DF4" s="127"/>
      <c r="DG4" s="127"/>
      <c r="DH4" s="127"/>
      <c r="DI4" s="141"/>
    </row>
    <row r="5" spans="1:113" ht="19.5" customHeight="1">
      <c r="A5" s="128" t="s">
        <v>68</v>
      </c>
      <c r="B5" s="129"/>
      <c r="C5" s="130"/>
      <c r="D5" s="125" t="s">
        <v>228</v>
      </c>
      <c r="E5" s="131"/>
      <c r="F5" s="132" t="s">
        <v>73</v>
      </c>
      <c r="G5" s="132" t="s">
        <v>229</v>
      </c>
      <c r="H5" s="132" t="s">
        <v>230</v>
      </c>
      <c r="I5" s="132" t="s">
        <v>231</v>
      </c>
      <c r="J5" s="132" t="s">
        <v>232</v>
      </c>
      <c r="K5" s="132" t="s">
        <v>233</v>
      </c>
      <c r="L5" s="132" t="s">
        <v>234</v>
      </c>
      <c r="M5" s="132" t="s">
        <v>235</v>
      </c>
      <c r="N5" s="132" t="s">
        <v>236</v>
      </c>
      <c r="O5" s="132" t="s">
        <v>237</v>
      </c>
      <c r="P5" s="132" t="s">
        <v>238</v>
      </c>
      <c r="Q5" s="132" t="s">
        <v>239</v>
      </c>
      <c r="R5" s="132" t="s">
        <v>240</v>
      </c>
      <c r="S5" s="132" t="s">
        <v>241</v>
      </c>
      <c r="T5" s="132" t="s">
        <v>73</v>
      </c>
      <c r="U5" s="132" t="s">
        <v>242</v>
      </c>
      <c r="V5" s="132" t="s">
        <v>243</v>
      </c>
      <c r="W5" s="132" t="s">
        <v>244</v>
      </c>
      <c r="X5" s="132" t="s">
        <v>245</v>
      </c>
      <c r="Y5" s="132" t="s">
        <v>246</v>
      </c>
      <c r="Z5" s="132" t="s">
        <v>247</v>
      </c>
      <c r="AA5" s="132" t="s">
        <v>248</v>
      </c>
      <c r="AB5" s="132" t="s">
        <v>249</v>
      </c>
      <c r="AC5" s="132" t="s">
        <v>250</v>
      </c>
      <c r="AD5" s="132" t="s">
        <v>251</v>
      </c>
      <c r="AE5" s="132" t="s">
        <v>252</v>
      </c>
      <c r="AF5" s="132" t="s">
        <v>253</v>
      </c>
      <c r="AG5" s="132" t="s">
        <v>254</v>
      </c>
      <c r="AH5" s="132" t="s">
        <v>255</v>
      </c>
      <c r="AI5" s="132" t="s">
        <v>256</v>
      </c>
      <c r="AJ5" s="132" t="s">
        <v>257</v>
      </c>
      <c r="AK5" s="132" t="s">
        <v>258</v>
      </c>
      <c r="AL5" s="132" t="s">
        <v>259</v>
      </c>
      <c r="AM5" s="132" t="s">
        <v>260</v>
      </c>
      <c r="AN5" s="132" t="s">
        <v>261</v>
      </c>
      <c r="AO5" s="132" t="s">
        <v>262</v>
      </c>
      <c r="AP5" s="132" t="s">
        <v>263</v>
      </c>
      <c r="AQ5" s="132" t="s">
        <v>264</v>
      </c>
      <c r="AR5" s="132" t="s">
        <v>265</v>
      </c>
      <c r="AS5" s="132" t="s">
        <v>266</v>
      </c>
      <c r="AT5" s="132" t="s">
        <v>267</v>
      </c>
      <c r="AU5" s="132" t="s">
        <v>268</v>
      </c>
      <c r="AV5" s="132" t="s">
        <v>73</v>
      </c>
      <c r="AW5" s="143" t="s">
        <v>269</v>
      </c>
      <c r="AX5" s="144"/>
      <c r="AY5" s="144"/>
      <c r="AZ5" s="144"/>
      <c r="BA5" s="144"/>
      <c r="BB5" s="144"/>
      <c r="BC5" s="144"/>
      <c r="BD5" s="144"/>
      <c r="BE5" s="144"/>
      <c r="BF5" s="144"/>
      <c r="BG5" s="144"/>
      <c r="BH5" s="150" t="s">
        <v>73</v>
      </c>
      <c r="BI5" s="150" t="s">
        <v>270</v>
      </c>
      <c r="BJ5" s="150" t="s">
        <v>271</v>
      </c>
      <c r="BK5" s="150" t="s">
        <v>272</v>
      </c>
      <c r="BL5" s="150" t="s">
        <v>273</v>
      </c>
      <c r="BM5" s="132" t="s">
        <v>73</v>
      </c>
      <c r="BN5" s="132" t="s">
        <v>274</v>
      </c>
      <c r="BO5" s="132" t="s">
        <v>275</v>
      </c>
      <c r="BP5" s="132" t="s">
        <v>276</v>
      </c>
      <c r="BQ5" s="132" t="s">
        <v>277</v>
      </c>
      <c r="BR5" s="132" t="s">
        <v>278</v>
      </c>
      <c r="BS5" s="132" t="s">
        <v>279</v>
      </c>
      <c r="BT5" s="132" t="s">
        <v>280</v>
      </c>
      <c r="BU5" s="132" t="s">
        <v>281</v>
      </c>
      <c r="BV5" s="132" t="s">
        <v>282</v>
      </c>
      <c r="BW5" s="152" t="s">
        <v>283</v>
      </c>
      <c r="BX5" s="152" t="s">
        <v>284</v>
      </c>
      <c r="BY5" s="132" t="s">
        <v>285</v>
      </c>
      <c r="BZ5" s="132" t="s">
        <v>73</v>
      </c>
      <c r="CA5" s="132" t="s">
        <v>274</v>
      </c>
      <c r="CB5" s="132" t="s">
        <v>275</v>
      </c>
      <c r="CC5" s="132" t="s">
        <v>276</v>
      </c>
      <c r="CD5" s="132" t="s">
        <v>277</v>
      </c>
      <c r="CE5" s="132" t="s">
        <v>278</v>
      </c>
      <c r="CF5" s="132" t="s">
        <v>279</v>
      </c>
      <c r="CG5" s="132" t="s">
        <v>280</v>
      </c>
      <c r="CH5" s="132" t="s">
        <v>286</v>
      </c>
      <c r="CI5" s="132" t="s">
        <v>287</v>
      </c>
      <c r="CJ5" s="132" t="s">
        <v>288</v>
      </c>
      <c r="CK5" s="132" t="s">
        <v>289</v>
      </c>
      <c r="CL5" s="132" t="s">
        <v>281</v>
      </c>
      <c r="CM5" s="132" t="s">
        <v>282</v>
      </c>
      <c r="CN5" s="132" t="s">
        <v>290</v>
      </c>
      <c r="CO5" s="152" t="s">
        <v>283</v>
      </c>
      <c r="CP5" s="152" t="s">
        <v>284</v>
      </c>
      <c r="CQ5" s="132" t="s">
        <v>291</v>
      </c>
      <c r="CR5" s="152" t="s">
        <v>73</v>
      </c>
      <c r="CS5" s="152" t="s">
        <v>292</v>
      </c>
      <c r="CT5" s="132" t="s">
        <v>293</v>
      </c>
      <c r="CU5" s="152" t="s">
        <v>73</v>
      </c>
      <c r="CV5" s="152" t="s">
        <v>292</v>
      </c>
      <c r="CW5" s="132" t="s">
        <v>294</v>
      </c>
      <c r="CX5" s="152" t="s">
        <v>295</v>
      </c>
      <c r="CY5" s="152" t="s">
        <v>296</v>
      </c>
      <c r="CZ5" s="150" t="s">
        <v>293</v>
      </c>
      <c r="DA5" s="152" t="s">
        <v>73</v>
      </c>
      <c r="DB5" s="152" t="s">
        <v>226</v>
      </c>
      <c r="DC5" s="152" t="s">
        <v>297</v>
      </c>
      <c r="DD5" s="132" t="s">
        <v>73</v>
      </c>
      <c r="DE5" s="132" t="s">
        <v>298</v>
      </c>
      <c r="DF5" s="132" t="s">
        <v>299</v>
      </c>
      <c r="DG5" s="132" t="s">
        <v>297</v>
      </c>
      <c r="DH5" s="132" t="s">
        <v>300</v>
      </c>
      <c r="DI5" s="132" t="s">
        <v>227</v>
      </c>
    </row>
    <row r="6" spans="1:113" ht="49.5" customHeight="1">
      <c r="A6" s="133" t="s">
        <v>78</v>
      </c>
      <c r="B6" s="74" t="s">
        <v>79</v>
      </c>
      <c r="C6" s="134" t="s">
        <v>80</v>
      </c>
      <c r="D6" s="135"/>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45" t="s">
        <v>301</v>
      </c>
      <c r="AX6" s="146" t="s">
        <v>302</v>
      </c>
      <c r="AY6" s="147" t="s">
        <v>303</v>
      </c>
      <c r="AZ6" s="146" t="s">
        <v>304</v>
      </c>
      <c r="BA6" s="145" t="s">
        <v>305</v>
      </c>
      <c r="BB6" s="145" t="s">
        <v>306</v>
      </c>
      <c r="BC6" s="145" t="s">
        <v>307</v>
      </c>
      <c r="BD6" s="145" t="s">
        <v>308</v>
      </c>
      <c r="BE6" s="145" t="s">
        <v>309</v>
      </c>
      <c r="BF6" s="145" t="s">
        <v>310</v>
      </c>
      <c r="BG6" s="151" t="s">
        <v>311</v>
      </c>
      <c r="BH6" s="135"/>
      <c r="BI6" s="135"/>
      <c r="BJ6" s="135"/>
      <c r="BK6" s="135"/>
      <c r="BL6" s="135"/>
      <c r="BM6" s="136"/>
      <c r="BN6" s="136"/>
      <c r="BO6" s="136"/>
      <c r="BP6" s="136"/>
      <c r="BQ6" s="136"/>
      <c r="BR6" s="136"/>
      <c r="BS6" s="136"/>
      <c r="BT6" s="136"/>
      <c r="BU6" s="136"/>
      <c r="BV6" s="136"/>
      <c r="BW6" s="153"/>
      <c r="BX6" s="153"/>
      <c r="BY6" s="136"/>
      <c r="BZ6" s="136"/>
      <c r="CA6" s="136"/>
      <c r="CB6" s="136"/>
      <c r="CC6" s="136"/>
      <c r="CD6" s="136"/>
      <c r="CE6" s="136"/>
      <c r="CF6" s="136"/>
      <c r="CG6" s="136"/>
      <c r="CH6" s="136"/>
      <c r="CI6" s="136"/>
      <c r="CJ6" s="136"/>
      <c r="CK6" s="136"/>
      <c r="CL6" s="136"/>
      <c r="CM6" s="136"/>
      <c r="CN6" s="136"/>
      <c r="CO6" s="153"/>
      <c r="CP6" s="153"/>
      <c r="CQ6" s="136"/>
      <c r="CR6" s="153"/>
      <c r="CS6" s="153"/>
      <c r="CT6" s="136"/>
      <c r="CU6" s="153"/>
      <c r="CV6" s="153"/>
      <c r="CW6" s="136"/>
      <c r="CX6" s="153"/>
      <c r="CY6" s="153"/>
      <c r="CZ6" s="135"/>
      <c r="DA6" s="153"/>
      <c r="DB6" s="153"/>
      <c r="DC6" s="153"/>
      <c r="DD6" s="136"/>
      <c r="DE6" s="136"/>
      <c r="DF6" s="136"/>
      <c r="DG6" s="136"/>
      <c r="DH6" s="136"/>
      <c r="DI6" s="136"/>
    </row>
    <row r="7" spans="1:113" ht="19.5" customHeight="1">
      <c r="A7" s="137" t="s">
        <v>38</v>
      </c>
      <c r="B7" s="137" t="s">
        <v>38</v>
      </c>
      <c r="C7" s="137" t="s">
        <v>38</v>
      </c>
      <c r="D7" s="137" t="s">
        <v>58</v>
      </c>
      <c r="E7" s="138">
        <f aca="true" t="shared" si="0" ref="E7:E31">SUM(F7,T7,AV7,BH7,BM7,BZ7,CR7,CU7,DA7,DD7)</f>
        <v>5002.57</v>
      </c>
      <c r="F7" s="138">
        <v>1443.57</v>
      </c>
      <c r="G7" s="138">
        <v>485.82</v>
      </c>
      <c r="H7" s="138">
        <v>385.62</v>
      </c>
      <c r="I7" s="138">
        <v>32.27</v>
      </c>
      <c r="J7" s="138">
        <v>0</v>
      </c>
      <c r="K7" s="138">
        <v>81.55</v>
      </c>
      <c r="L7" s="138">
        <v>158.08</v>
      </c>
      <c r="M7" s="138">
        <v>19.53</v>
      </c>
      <c r="N7" s="138">
        <v>112.15</v>
      </c>
      <c r="O7" s="140">
        <v>16.93</v>
      </c>
      <c r="P7" s="140">
        <v>1.69</v>
      </c>
      <c r="Q7" s="140">
        <v>139.51</v>
      </c>
      <c r="R7" s="140">
        <v>0</v>
      </c>
      <c r="S7" s="140">
        <v>10.42</v>
      </c>
      <c r="T7" s="140">
        <v>1810.06</v>
      </c>
      <c r="U7" s="140">
        <v>108.53</v>
      </c>
      <c r="V7" s="140">
        <v>20.82</v>
      </c>
      <c r="W7" s="140">
        <v>4.4</v>
      </c>
      <c r="X7" s="140">
        <v>0.2</v>
      </c>
      <c r="Y7" s="140">
        <v>3.5</v>
      </c>
      <c r="Z7" s="140">
        <v>31.9</v>
      </c>
      <c r="AA7" s="140">
        <v>8.1</v>
      </c>
      <c r="AB7" s="140">
        <v>0</v>
      </c>
      <c r="AC7" s="140">
        <v>34.54</v>
      </c>
      <c r="AD7" s="140">
        <v>233.41</v>
      </c>
      <c r="AE7" s="140">
        <v>42</v>
      </c>
      <c r="AF7" s="140">
        <v>256</v>
      </c>
      <c r="AG7" s="140">
        <v>80.19</v>
      </c>
      <c r="AH7" s="140">
        <v>86</v>
      </c>
      <c r="AI7" s="140">
        <v>123.2</v>
      </c>
      <c r="AJ7" s="140">
        <v>7</v>
      </c>
      <c r="AK7" s="140">
        <v>0</v>
      </c>
      <c r="AL7" s="140">
        <v>0</v>
      </c>
      <c r="AM7" s="140">
        <v>0</v>
      </c>
      <c r="AN7" s="140">
        <v>372.02</v>
      </c>
      <c r="AO7" s="140">
        <v>92</v>
      </c>
      <c r="AP7" s="140">
        <v>22.56</v>
      </c>
      <c r="AQ7" s="140">
        <v>15.44</v>
      </c>
      <c r="AR7" s="140">
        <v>33</v>
      </c>
      <c r="AS7" s="140">
        <v>100.24</v>
      </c>
      <c r="AT7" s="140">
        <v>0</v>
      </c>
      <c r="AU7" s="140">
        <v>135.01</v>
      </c>
      <c r="AV7" s="140">
        <v>1500.85</v>
      </c>
      <c r="AW7" s="140">
        <v>0</v>
      </c>
      <c r="AX7" s="148">
        <v>0</v>
      </c>
      <c r="AY7" s="148">
        <v>0</v>
      </c>
      <c r="AZ7" s="148">
        <v>0</v>
      </c>
      <c r="BA7" s="140">
        <v>0</v>
      </c>
      <c r="BB7" s="140">
        <v>0</v>
      </c>
      <c r="BC7" s="140"/>
      <c r="BD7" s="140">
        <v>0</v>
      </c>
      <c r="BE7" s="140">
        <v>0.23</v>
      </c>
      <c r="BF7" s="140">
        <v>0</v>
      </c>
      <c r="BG7" s="140">
        <v>0.62</v>
      </c>
      <c r="BH7" s="140">
        <v>0</v>
      </c>
      <c r="BI7" s="140">
        <v>0</v>
      </c>
      <c r="BJ7" s="140">
        <v>0</v>
      </c>
      <c r="BK7" s="140">
        <v>0</v>
      </c>
      <c r="BL7" s="140">
        <v>0</v>
      </c>
      <c r="BM7" s="140">
        <v>0</v>
      </c>
      <c r="BN7" s="140">
        <v>0</v>
      </c>
      <c r="BO7" s="140">
        <v>0</v>
      </c>
      <c r="BP7" s="140">
        <v>0</v>
      </c>
      <c r="BQ7" s="140">
        <v>0</v>
      </c>
      <c r="BR7" s="140">
        <v>0</v>
      </c>
      <c r="BS7" s="140">
        <v>0</v>
      </c>
      <c r="BT7" s="140">
        <v>0</v>
      </c>
      <c r="BU7" s="140">
        <v>0</v>
      </c>
      <c r="BV7" s="140">
        <v>0</v>
      </c>
      <c r="BW7" s="140">
        <v>0</v>
      </c>
      <c r="BX7" s="140">
        <v>0</v>
      </c>
      <c r="BY7" s="140">
        <v>0</v>
      </c>
      <c r="BZ7" s="140">
        <v>248.09</v>
      </c>
      <c r="CA7" s="140">
        <v>0</v>
      </c>
      <c r="CB7" s="140">
        <v>166.17</v>
      </c>
      <c r="CC7" s="140">
        <v>0</v>
      </c>
      <c r="CD7" s="140">
        <v>0</v>
      </c>
      <c r="CE7" s="140">
        <v>0</v>
      </c>
      <c r="CF7" s="140">
        <v>81.92</v>
      </c>
      <c r="CG7" s="140">
        <v>0</v>
      </c>
      <c r="CH7" s="140">
        <v>0</v>
      </c>
      <c r="CI7" s="140">
        <v>0</v>
      </c>
      <c r="CJ7" s="140">
        <v>0</v>
      </c>
      <c r="CK7" s="140">
        <v>0</v>
      </c>
      <c r="CL7" s="140">
        <v>0</v>
      </c>
      <c r="CM7" s="140">
        <v>0</v>
      </c>
      <c r="CN7" s="140">
        <v>0</v>
      </c>
      <c r="CO7" s="140">
        <v>0</v>
      </c>
      <c r="CP7" s="140">
        <v>0</v>
      </c>
      <c r="CQ7" s="140">
        <v>0</v>
      </c>
      <c r="CR7" s="140">
        <v>0</v>
      </c>
      <c r="CS7" s="140">
        <v>0</v>
      </c>
      <c r="CT7" s="140">
        <v>0</v>
      </c>
      <c r="CU7" s="140">
        <v>0</v>
      </c>
      <c r="CV7" s="140">
        <v>0</v>
      </c>
      <c r="CW7" s="140">
        <v>0</v>
      </c>
      <c r="CX7" s="140">
        <v>0</v>
      </c>
      <c r="CY7" s="140">
        <v>0</v>
      </c>
      <c r="CZ7" s="140">
        <v>0</v>
      </c>
      <c r="DA7" s="140">
        <v>0</v>
      </c>
      <c r="DB7" s="140">
        <v>0</v>
      </c>
      <c r="DC7" s="140">
        <v>0</v>
      </c>
      <c r="DD7" s="140">
        <v>0</v>
      </c>
      <c r="DE7" s="140">
        <v>0</v>
      </c>
      <c r="DF7" s="140">
        <v>0</v>
      </c>
      <c r="DG7" s="140">
        <v>0</v>
      </c>
      <c r="DH7" s="140">
        <v>0</v>
      </c>
      <c r="DI7" s="140">
        <v>0</v>
      </c>
    </row>
    <row r="8" spans="1:113" ht="19.5" customHeight="1">
      <c r="A8" s="137"/>
      <c r="B8" s="137"/>
      <c r="C8" s="137"/>
      <c r="D8" s="139" t="s">
        <v>312</v>
      </c>
      <c r="E8" s="138"/>
      <c r="F8" s="138"/>
      <c r="G8" s="138"/>
      <c r="H8" s="138"/>
      <c r="I8" s="138"/>
      <c r="J8" s="138"/>
      <c r="K8" s="138"/>
      <c r="L8" s="138"/>
      <c r="M8" s="138"/>
      <c r="N8" s="138"/>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0"/>
      <c r="AU8" s="140"/>
      <c r="AV8" s="140"/>
      <c r="AW8" s="140"/>
      <c r="AX8" s="148"/>
      <c r="AY8" s="148"/>
      <c r="AZ8" s="148"/>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0"/>
      <c r="CN8" s="140"/>
      <c r="CO8" s="140"/>
      <c r="CP8" s="140"/>
      <c r="CQ8" s="140"/>
      <c r="CR8" s="140"/>
      <c r="CS8" s="140"/>
      <c r="CT8" s="140"/>
      <c r="CU8" s="140"/>
      <c r="CV8" s="140"/>
      <c r="CW8" s="140"/>
      <c r="CX8" s="140"/>
      <c r="CY8" s="140"/>
      <c r="CZ8" s="140"/>
      <c r="DA8" s="140"/>
      <c r="DB8" s="140"/>
      <c r="DC8" s="140"/>
      <c r="DD8" s="140"/>
      <c r="DE8" s="140"/>
      <c r="DF8" s="140"/>
      <c r="DG8" s="140"/>
      <c r="DH8" s="140"/>
      <c r="DI8" s="140"/>
    </row>
    <row r="9" spans="1:113" ht="19.5" customHeight="1">
      <c r="A9" s="137" t="s">
        <v>38</v>
      </c>
      <c r="B9" s="137" t="s">
        <v>38</v>
      </c>
      <c r="C9" s="137" t="s">
        <v>38</v>
      </c>
      <c r="D9" s="137" t="s">
        <v>313</v>
      </c>
      <c r="E9" s="138">
        <f t="shared" si="0"/>
        <v>123.2</v>
      </c>
      <c r="F9" s="138">
        <v>0</v>
      </c>
      <c r="G9" s="138">
        <v>0</v>
      </c>
      <c r="H9" s="138">
        <v>0</v>
      </c>
      <c r="I9" s="138">
        <v>0</v>
      </c>
      <c r="J9" s="138">
        <v>0</v>
      </c>
      <c r="K9" s="138">
        <v>0</v>
      </c>
      <c r="L9" s="138">
        <v>0</v>
      </c>
      <c r="M9" s="138">
        <v>0</v>
      </c>
      <c r="N9" s="138">
        <v>0</v>
      </c>
      <c r="O9" s="140">
        <v>0</v>
      </c>
      <c r="P9" s="140">
        <v>0</v>
      </c>
      <c r="Q9" s="140">
        <v>0</v>
      </c>
      <c r="R9" s="140">
        <v>0</v>
      </c>
      <c r="S9" s="140">
        <v>0</v>
      </c>
      <c r="T9" s="140">
        <v>123.2</v>
      </c>
      <c r="U9" s="140">
        <v>0</v>
      </c>
      <c r="V9" s="140">
        <v>0</v>
      </c>
      <c r="W9" s="140">
        <v>0</v>
      </c>
      <c r="X9" s="140">
        <v>0</v>
      </c>
      <c r="Y9" s="140">
        <v>0</v>
      </c>
      <c r="Z9" s="140">
        <v>0</v>
      </c>
      <c r="AA9" s="140">
        <v>0</v>
      </c>
      <c r="AB9" s="140">
        <v>0</v>
      </c>
      <c r="AC9" s="140">
        <v>0</v>
      </c>
      <c r="AD9" s="140">
        <v>0</v>
      </c>
      <c r="AE9" s="140">
        <v>0</v>
      </c>
      <c r="AF9" s="140">
        <v>0</v>
      </c>
      <c r="AG9" s="140">
        <v>0</v>
      </c>
      <c r="AH9" s="140">
        <v>0</v>
      </c>
      <c r="AI9" s="140">
        <v>123.2</v>
      </c>
      <c r="AJ9" s="140">
        <v>0</v>
      </c>
      <c r="AK9" s="140">
        <v>0</v>
      </c>
      <c r="AL9" s="140">
        <v>0</v>
      </c>
      <c r="AM9" s="140">
        <v>0</v>
      </c>
      <c r="AN9" s="140">
        <v>0</v>
      </c>
      <c r="AO9" s="140">
        <v>0</v>
      </c>
      <c r="AP9" s="140">
        <v>0</v>
      </c>
      <c r="AQ9" s="140">
        <v>0</v>
      </c>
      <c r="AR9" s="140">
        <v>0</v>
      </c>
      <c r="AS9" s="140">
        <v>0</v>
      </c>
      <c r="AT9" s="140">
        <v>0</v>
      </c>
      <c r="AU9" s="140">
        <v>0</v>
      </c>
      <c r="AV9" s="140">
        <v>0</v>
      </c>
      <c r="AW9" s="140">
        <v>0</v>
      </c>
      <c r="AX9" s="140">
        <v>0</v>
      </c>
      <c r="AY9" s="140">
        <v>0</v>
      </c>
      <c r="AZ9" s="140">
        <v>0</v>
      </c>
      <c r="BA9" s="140">
        <v>0</v>
      </c>
      <c r="BB9" s="140">
        <v>0</v>
      </c>
      <c r="BC9" s="140">
        <v>0</v>
      </c>
      <c r="BD9" s="140">
        <v>0</v>
      </c>
      <c r="BE9" s="140">
        <v>0</v>
      </c>
      <c r="BF9" s="140">
        <v>0</v>
      </c>
      <c r="BG9" s="140">
        <v>0</v>
      </c>
      <c r="BH9" s="140">
        <v>0</v>
      </c>
      <c r="BI9" s="140">
        <v>0</v>
      </c>
      <c r="BJ9" s="140">
        <v>0</v>
      </c>
      <c r="BK9" s="140">
        <v>0</v>
      </c>
      <c r="BL9" s="140">
        <v>0</v>
      </c>
      <c r="BM9" s="140">
        <v>0</v>
      </c>
      <c r="BN9" s="140">
        <v>0</v>
      </c>
      <c r="BO9" s="140">
        <v>0</v>
      </c>
      <c r="BP9" s="140">
        <v>0</v>
      </c>
      <c r="BQ9" s="140">
        <v>0</v>
      </c>
      <c r="BR9" s="140">
        <v>0</v>
      </c>
      <c r="BS9" s="140">
        <v>0</v>
      </c>
      <c r="BT9" s="140">
        <v>0</v>
      </c>
      <c r="BU9" s="140">
        <v>0</v>
      </c>
      <c r="BV9" s="140">
        <v>0</v>
      </c>
      <c r="BW9" s="140">
        <v>0</v>
      </c>
      <c r="BX9" s="140">
        <v>0</v>
      </c>
      <c r="BY9" s="140">
        <v>0</v>
      </c>
      <c r="BZ9" s="140">
        <v>0</v>
      </c>
      <c r="CA9" s="140">
        <v>0</v>
      </c>
      <c r="CB9" s="140">
        <v>0</v>
      </c>
      <c r="CC9" s="140">
        <v>0</v>
      </c>
      <c r="CD9" s="140">
        <v>0</v>
      </c>
      <c r="CE9" s="140">
        <v>0</v>
      </c>
      <c r="CF9" s="140">
        <v>0</v>
      </c>
      <c r="CG9" s="140">
        <v>0</v>
      </c>
      <c r="CH9" s="140">
        <v>0</v>
      </c>
      <c r="CI9" s="140">
        <v>0</v>
      </c>
      <c r="CJ9" s="140">
        <v>0</v>
      </c>
      <c r="CK9" s="140">
        <v>0</v>
      </c>
      <c r="CL9" s="140">
        <v>0</v>
      </c>
      <c r="CM9" s="140">
        <v>0</v>
      </c>
      <c r="CN9" s="140">
        <v>0</v>
      </c>
      <c r="CO9" s="140">
        <v>0</v>
      </c>
      <c r="CP9" s="140">
        <v>0</v>
      </c>
      <c r="CQ9" s="140">
        <v>0</v>
      </c>
      <c r="CR9" s="140">
        <v>0</v>
      </c>
      <c r="CS9" s="140">
        <v>0</v>
      </c>
      <c r="CT9" s="140">
        <v>0</v>
      </c>
      <c r="CU9" s="140">
        <v>0</v>
      </c>
      <c r="CV9" s="140">
        <v>0</v>
      </c>
      <c r="CW9" s="140">
        <v>0</v>
      </c>
      <c r="CX9" s="140">
        <v>0</v>
      </c>
      <c r="CY9" s="140">
        <v>0</v>
      </c>
      <c r="CZ9" s="140">
        <v>0</v>
      </c>
      <c r="DA9" s="140">
        <v>0</v>
      </c>
      <c r="DB9" s="140">
        <v>0</v>
      </c>
      <c r="DC9" s="140">
        <v>0</v>
      </c>
      <c r="DD9" s="140">
        <v>0</v>
      </c>
      <c r="DE9" s="140">
        <v>0</v>
      </c>
      <c r="DF9" s="140">
        <v>0</v>
      </c>
      <c r="DG9" s="140">
        <v>0</v>
      </c>
      <c r="DH9" s="140">
        <v>0</v>
      </c>
      <c r="DI9" s="140">
        <v>0</v>
      </c>
    </row>
    <row r="10" spans="1:113" ht="19.5" customHeight="1">
      <c r="A10" s="137" t="s">
        <v>38</v>
      </c>
      <c r="B10" s="137" t="s">
        <v>38</v>
      </c>
      <c r="C10" s="137" t="s">
        <v>38</v>
      </c>
      <c r="D10" s="137" t="s">
        <v>314</v>
      </c>
      <c r="E10" s="138">
        <f t="shared" si="0"/>
        <v>123.2</v>
      </c>
      <c r="F10" s="138">
        <v>0</v>
      </c>
      <c r="G10" s="138">
        <v>0</v>
      </c>
      <c r="H10" s="138">
        <v>0</v>
      </c>
      <c r="I10" s="138">
        <v>0</v>
      </c>
      <c r="J10" s="138">
        <v>0</v>
      </c>
      <c r="K10" s="138">
        <v>0</v>
      </c>
      <c r="L10" s="138">
        <v>0</v>
      </c>
      <c r="M10" s="138">
        <v>0</v>
      </c>
      <c r="N10" s="138">
        <v>0</v>
      </c>
      <c r="O10" s="140">
        <v>0</v>
      </c>
      <c r="P10" s="140">
        <v>0</v>
      </c>
      <c r="Q10" s="140">
        <v>0</v>
      </c>
      <c r="R10" s="140">
        <v>0</v>
      </c>
      <c r="S10" s="140">
        <v>0</v>
      </c>
      <c r="T10" s="140">
        <v>123.2</v>
      </c>
      <c r="U10" s="140">
        <v>0</v>
      </c>
      <c r="V10" s="140">
        <v>0</v>
      </c>
      <c r="W10" s="140">
        <v>0</v>
      </c>
      <c r="X10" s="140">
        <v>0</v>
      </c>
      <c r="Y10" s="140">
        <v>0</v>
      </c>
      <c r="Z10" s="140">
        <v>0</v>
      </c>
      <c r="AA10" s="140">
        <v>0</v>
      </c>
      <c r="AB10" s="140">
        <v>0</v>
      </c>
      <c r="AC10" s="140">
        <v>0</v>
      </c>
      <c r="AD10" s="140">
        <v>0</v>
      </c>
      <c r="AE10" s="140">
        <v>0</v>
      </c>
      <c r="AF10" s="140">
        <v>0</v>
      </c>
      <c r="AG10" s="140">
        <v>0</v>
      </c>
      <c r="AH10" s="140">
        <v>0</v>
      </c>
      <c r="AI10" s="140">
        <v>123.2</v>
      </c>
      <c r="AJ10" s="140">
        <v>0</v>
      </c>
      <c r="AK10" s="140">
        <v>0</v>
      </c>
      <c r="AL10" s="140">
        <v>0</v>
      </c>
      <c r="AM10" s="140">
        <v>0</v>
      </c>
      <c r="AN10" s="140">
        <v>0</v>
      </c>
      <c r="AO10" s="140">
        <v>0</v>
      </c>
      <c r="AP10" s="140">
        <v>0</v>
      </c>
      <c r="AQ10" s="140">
        <v>0</v>
      </c>
      <c r="AR10" s="140">
        <v>0</v>
      </c>
      <c r="AS10" s="140">
        <v>0</v>
      </c>
      <c r="AT10" s="140">
        <v>0</v>
      </c>
      <c r="AU10" s="140">
        <v>0</v>
      </c>
      <c r="AV10" s="140">
        <v>0</v>
      </c>
      <c r="AW10" s="140">
        <v>0</v>
      </c>
      <c r="AX10" s="140">
        <v>0</v>
      </c>
      <c r="AY10" s="140">
        <v>0</v>
      </c>
      <c r="AZ10" s="140">
        <v>0</v>
      </c>
      <c r="BA10" s="140">
        <v>0</v>
      </c>
      <c r="BB10" s="140">
        <v>0</v>
      </c>
      <c r="BC10" s="140">
        <v>0</v>
      </c>
      <c r="BD10" s="140">
        <v>0</v>
      </c>
      <c r="BE10" s="140">
        <v>0</v>
      </c>
      <c r="BF10" s="140">
        <v>0</v>
      </c>
      <c r="BG10" s="140">
        <v>0</v>
      </c>
      <c r="BH10" s="140">
        <v>0</v>
      </c>
      <c r="BI10" s="140">
        <v>0</v>
      </c>
      <c r="BJ10" s="140">
        <v>0</v>
      </c>
      <c r="BK10" s="140">
        <v>0</v>
      </c>
      <c r="BL10" s="140">
        <v>0</v>
      </c>
      <c r="BM10" s="140">
        <v>0</v>
      </c>
      <c r="BN10" s="140">
        <v>0</v>
      </c>
      <c r="BO10" s="140">
        <v>0</v>
      </c>
      <c r="BP10" s="140">
        <v>0</v>
      </c>
      <c r="BQ10" s="140">
        <v>0</v>
      </c>
      <c r="BR10" s="140">
        <v>0</v>
      </c>
      <c r="BS10" s="140">
        <v>0</v>
      </c>
      <c r="BT10" s="140">
        <v>0</v>
      </c>
      <c r="BU10" s="140">
        <v>0</v>
      </c>
      <c r="BV10" s="140">
        <v>0</v>
      </c>
      <c r="BW10" s="140">
        <v>0</v>
      </c>
      <c r="BX10" s="140">
        <v>0</v>
      </c>
      <c r="BY10" s="140">
        <v>0</v>
      </c>
      <c r="BZ10" s="140">
        <v>0</v>
      </c>
      <c r="CA10" s="140">
        <v>0</v>
      </c>
      <c r="CB10" s="140">
        <v>0</v>
      </c>
      <c r="CC10" s="140">
        <v>0</v>
      </c>
      <c r="CD10" s="140">
        <v>0</v>
      </c>
      <c r="CE10" s="140">
        <v>0</v>
      </c>
      <c r="CF10" s="140">
        <v>0</v>
      </c>
      <c r="CG10" s="140">
        <v>0</v>
      </c>
      <c r="CH10" s="140">
        <v>0</v>
      </c>
      <c r="CI10" s="140">
        <v>0</v>
      </c>
      <c r="CJ10" s="140">
        <v>0</v>
      </c>
      <c r="CK10" s="140">
        <v>0</v>
      </c>
      <c r="CL10" s="140">
        <v>0</v>
      </c>
      <c r="CM10" s="140">
        <v>0</v>
      </c>
      <c r="CN10" s="140">
        <v>0</v>
      </c>
      <c r="CO10" s="140">
        <v>0</v>
      </c>
      <c r="CP10" s="140">
        <v>0</v>
      </c>
      <c r="CQ10" s="140">
        <v>0</v>
      </c>
      <c r="CR10" s="140">
        <v>0</v>
      </c>
      <c r="CS10" s="140">
        <v>0</v>
      </c>
      <c r="CT10" s="140">
        <v>0</v>
      </c>
      <c r="CU10" s="140">
        <v>0</v>
      </c>
      <c r="CV10" s="140">
        <v>0</v>
      </c>
      <c r="CW10" s="140">
        <v>0</v>
      </c>
      <c r="CX10" s="140">
        <v>0</v>
      </c>
      <c r="CY10" s="140">
        <v>0</v>
      </c>
      <c r="CZ10" s="140">
        <v>0</v>
      </c>
      <c r="DA10" s="140">
        <v>0</v>
      </c>
      <c r="DB10" s="140">
        <v>0</v>
      </c>
      <c r="DC10" s="140">
        <v>0</v>
      </c>
      <c r="DD10" s="140">
        <v>0</v>
      </c>
      <c r="DE10" s="140">
        <v>0</v>
      </c>
      <c r="DF10" s="140">
        <v>0</v>
      </c>
      <c r="DG10" s="140">
        <v>0</v>
      </c>
      <c r="DH10" s="140">
        <v>0</v>
      </c>
      <c r="DI10" s="140">
        <v>0</v>
      </c>
    </row>
    <row r="11" spans="1:113" ht="19.5" customHeight="1">
      <c r="A11" s="137" t="s">
        <v>83</v>
      </c>
      <c r="B11" s="137" t="s">
        <v>84</v>
      </c>
      <c r="C11" s="137" t="s">
        <v>85</v>
      </c>
      <c r="D11" s="137" t="s">
        <v>87</v>
      </c>
      <c r="E11" s="138">
        <f t="shared" si="0"/>
        <v>123.2</v>
      </c>
      <c r="F11" s="138">
        <v>0</v>
      </c>
      <c r="G11" s="138">
        <v>0</v>
      </c>
      <c r="H11" s="138">
        <v>0</v>
      </c>
      <c r="I11" s="138">
        <v>0</v>
      </c>
      <c r="J11" s="138">
        <v>0</v>
      </c>
      <c r="K11" s="138">
        <v>0</v>
      </c>
      <c r="L11" s="138">
        <v>0</v>
      </c>
      <c r="M11" s="138">
        <v>0</v>
      </c>
      <c r="N11" s="138">
        <v>0</v>
      </c>
      <c r="O11" s="140">
        <v>0</v>
      </c>
      <c r="P11" s="140">
        <v>0</v>
      </c>
      <c r="Q11" s="140">
        <v>0</v>
      </c>
      <c r="R11" s="140">
        <v>0</v>
      </c>
      <c r="S11" s="140">
        <v>0</v>
      </c>
      <c r="T11" s="140">
        <v>123.2</v>
      </c>
      <c r="U11" s="140">
        <v>0</v>
      </c>
      <c r="V11" s="140">
        <v>0</v>
      </c>
      <c r="W11" s="140">
        <v>0</v>
      </c>
      <c r="X11" s="140">
        <v>0</v>
      </c>
      <c r="Y11" s="140">
        <v>0</v>
      </c>
      <c r="Z11" s="140">
        <v>0</v>
      </c>
      <c r="AA11" s="140">
        <v>0</v>
      </c>
      <c r="AB11" s="140">
        <v>0</v>
      </c>
      <c r="AC11" s="140">
        <v>0</v>
      </c>
      <c r="AD11" s="140">
        <v>0</v>
      </c>
      <c r="AE11" s="140">
        <v>0</v>
      </c>
      <c r="AF11" s="140">
        <v>0</v>
      </c>
      <c r="AG11" s="140">
        <v>0</v>
      </c>
      <c r="AH11" s="140">
        <v>0</v>
      </c>
      <c r="AI11" s="140">
        <v>123.2</v>
      </c>
      <c r="AJ11" s="140">
        <v>0</v>
      </c>
      <c r="AK11" s="140">
        <v>0</v>
      </c>
      <c r="AL11" s="140">
        <v>0</v>
      </c>
      <c r="AM11" s="140">
        <v>0</v>
      </c>
      <c r="AN11" s="140">
        <v>0</v>
      </c>
      <c r="AO11" s="140">
        <v>0</v>
      </c>
      <c r="AP11" s="140">
        <v>0</v>
      </c>
      <c r="AQ11" s="140">
        <v>0</v>
      </c>
      <c r="AR11" s="140">
        <v>0</v>
      </c>
      <c r="AS11" s="140">
        <v>0</v>
      </c>
      <c r="AT11" s="140">
        <v>0</v>
      </c>
      <c r="AU11" s="140">
        <v>0</v>
      </c>
      <c r="AV11" s="140">
        <v>0</v>
      </c>
      <c r="AW11" s="140">
        <v>0</v>
      </c>
      <c r="AX11" s="140">
        <v>0</v>
      </c>
      <c r="AY11" s="140">
        <v>0</v>
      </c>
      <c r="AZ11" s="140">
        <v>0</v>
      </c>
      <c r="BA11" s="140">
        <v>0</v>
      </c>
      <c r="BB11" s="140">
        <v>0</v>
      </c>
      <c r="BC11" s="140">
        <v>0</v>
      </c>
      <c r="BD11" s="140">
        <v>0</v>
      </c>
      <c r="BE11" s="140">
        <v>0</v>
      </c>
      <c r="BF11" s="140">
        <v>0</v>
      </c>
      <c r="BG11" s="140">
        <v>0</v>
      </c>
      <c r="BH11" s="140">
        <v>0</v>
      </c>
      <c r="BI11" s="140">
        <v>0</v>
      </c>
      <c r="BJ11" s="140">
        <v>0</v>
      </c>
      <c r="BK11" s="140">
        <v>0</v>
      </c>
      <c r="BL11" s="140">
        <v>0</v>
      </c>
      <c r="BM11" s="140">
        <v>0</v>
      </c>
      <c r="BN11" s="140">
        <v>0</v>
      </c>
      <c r="BO11" s="140">
        <v>0</v>
      </c>
      <c r="BP11" s="140">
        <v>0</v>
      </c>
      <c r="BQ11" s="140">
        <v>0</v>
      </c>
      <c r="BR11" s="140">
        <v>0</v>
      </c>
      <c r="BS11" s="140">
        <v>0</v>
      </c>
      <c r="BT11" s="140">
        <v>0</v>
      </c>
      <c r="BU11" s="140">
        <v>0</v>
      </c>
      <c r="BV11" s="140">
        <v>0</v>
      </c>
      <c r="BW11" s="140">
        <v>0</v>
      </c>
      <c r="BX11" s="140">
        <v>0</v>
      </c>
      <c r="BY11" s="140">
        <v>0</v>
      </c>
      <c r="BZ11" s="140">
        <v>0</v>
      </c>
      <c r="CA11" s="140">
        <v>0</v>
      </c>
      <c r="CB11" s="140">
        <v>0</v>
      </c>
      <c r="CC11" s="140">
        <v>0</v>
      </c>
      <c r="CD11" s="140">
        <v>0</v>
      </c>
      <c r="CE11" s="140">
        <v>0</v>
      </c>
      <c r="CF11" s="140">
        <v>0</v>
      </c>
      <c r="CG11" s="140">
        <v>0</v>
      </c>
      <c r="CH11" s="140">
        <v>0</v>
      </c>
      <c r="CI11" s="140">
        <v>0</v>
      </c>
      <c r="CJ11" s="140">
        <v>0</v>
      </c>
      <c r="CK11" s="140">
        <v>0</v>
      </c>
      <c r="CL11" s="140">
        <v>0</v>
      </c>
      <c r="CM11" s="140">
        <v>0</v>
      </c>
      <c r="CN11" s="140">
        <v>0</v>
      </c>
      <c r="CO11" s="140">
        <v>0</v>
      </c>
      <c r="CP11" s="140">
        <v>0</v>
      </c>
      <c r="CQ11" s="140">
        <v>0</v>
      </c>
      <c r="CR11" s="140">
        <v>0</v>
      </c>
      <c r="CS11" s="140">
        <v>0</v>
      </c>
      <c r="CT11" s="140">
        <v>0</v>
      </c>
      <c r="CU11" s="140">
        <v>0</v>
      </c>
      <c r="CV11" s="140">
        <v>0</v>
      </c>
      <c r="CW11" s="140">
        <v>0</v>
      </c>
      <c r="CX11" s="140">
        <v>0</v>
      </c>
      <c r="CY11" s="140">
        <v>0</v>
      </c>
      <c r="CZ11" s="140">
        <v>0</v>
      </c>
      <c r="DA11" s="140">
        <v>0</v>
      </c>
      <c r="DB11" s="140">
        <v>0</v>
      </c>
      <c r="DC11" s="140">
        <v>0</v>
      </c>
      <c r="DD11" s="140">
        <v>0</v>
      </c>
      <c r="DE11" s="140">
        <v>0</v>
      </c>
      <c r="DF11" s="140">
        <v>0</v>
      </c>
      <c r="DG11" s="140">
        <v>0</v>
      </c>
      <c r="DH11" s="140">
        <v>0</v>
      </c>
      <c r="DI11" s="140">
        <v>0</v>
      </c>
    </row>
    <row r="12" spans="1:113" ht="19.5" customHeight="1">
      <c r="A12" s="137" t="s">
        <v>38</v>
      </c>
      <c r="B12" s="137" t="s">
        <v>38</v>
      </c>
      <c r="C12" s="137" t="s">
        <v>38</v>
      </c>
      <c r="D12" s="137" t="s">
        <v>315</v>
      </c>
      <c r="E12" s="138">
        <f t="shared" si="0"/>
        <v>177.61</v>
      </c>
      <c r="F12" s="138">
        <v>177.61</v>
      </c>
      <c r="G12" s="138">
        <v>0</v>
      </c>
      <c r="H12" s="138">
        <v>0</v>
      </c>
      <c r="I12" s="138">
        <v>0</v>
      </c>
      <c r="J12" s="138">
        <v>0</v>
      </c>
      <c r="K12" s="138">
        <v>0</v>
      </c>
      <c r="L12" s="138">
        <v>158.08</v>
      </c>
      <c r="M12" s="138">
        <v>19.53</v>
      </c>
      <c r="N12" s="138">
        <v>0</v>
      </c>
      <c r="O12" s="140">
        <v>0</v>
      </c>
      <c r="P12" s="140">
        <v>0</v>
      </c>
      <c r="Q12" s="140">
        <v>0</v>
      </c>
      <c r="R12" s="140">
        <v>0</v>
      </c>
      <c r="S12" s="140">
        <v>0</v>
      </c>
      <c r="T12" s="140">
        <v>0</v>
      </c>
      <c r="U12" s="140">
        <v>0</v>
      </c>
      <c r="V12" s="140">
        <v>0</v>
      </c>
      <c r="W12" s="140">
        <v>0</v>
      </c>
      <c r="X12" s="140">
        <v>0</v>
      </c>
      <c r="Y12" s="140">
        <v>0</v>
      </c>
      <c r="Z12" s="140">
        <v>0</v>
      </c>
      <c r="AA12" s="140">
        <v>0</v>
      </c>
      <c r="AB12" s="140">
        <v>0</v>
      </c>
      <c r="AC12" s="140">
        <v>0</v>
      </c>
      <c r="AD12" s="140">
        <v>0</v>
      </c>
      <c r="AE12" s="140">
        <v>0</v>
      </c>
      <c r="AF12" s="140">
        <v>0</v>
      </c>
      <c r="AG12" s="140">
        <v>0</v>
      </c>
      <c r="AH12" s="140">
        <v>0</v>
      </c>
      <c r="AI12" s="140">
        <v>0</v>
      </c>
      <c r="AJ12" s="140">
        <v>0</v>
      </c>
      <c r="AK12" s="140">
        <v>0</v>
      </c>
      <c r="AL12" s="140">
        <v>0</v>
      </c>
      <c r="AM12" s="140">
        <v>0</v>
      </c>
      <c r="AN12" s="140">
        <v>0</v>
      </c>
      <c r="AO12" s="140">
        <v>0</v>
      </c>
      <c r="AP12" s="140">
        <v>0</v>
      </c>
      <c r="AQ12" s="140">
        <v>0</v>
      </c>
      <c r="AR12" s="140">
        <v>0</v>
      </c>
      <c r="AS12" s="140">
        <v>0</v>
      </c>
      <c r="AT12" s="140">
        <v>0</v>
      </c>
      <c r="AU12" s="140">
        <v>0</v>
      </c>
      <c r="AV12" s="140">
        <v>0</v>
      </c>
      <c r="AW12" s="140">
        <v>0</v>
      </c>
      <c r="AX12" s="140">
        <v>0</v>
      </c>
      <c r="AY12" s="140">
        <v>0</v>
      </c>
      <c r="AZ12" s="140">
        <v>0</v>
      </c>
      <c r="BA12" s="140">
        <v>0</v>
      </c>
      <c r="BB12" s="140">
        <v>0</v>
      </c>
      <c r="BC12" s="140">
        <v>0</v>
      </c>
      <c r="BD12" s="140">
        <v>0</v>
      </c>
      <c r="BE12" s="140">
        <v>0</v>
      </c>
      <c r="BF12" s="140">
        <v>0</v>
      </c>
      <c r="BG12" s="140">
        <v>0</v>
      </c>
      <c r="BH12" s="140">
        <v>0</v>
      </c>
      <c r="BI12" s="140">
        <v>0</v>
      </c>
      <c r="BJ12" s="140">
        <v>0</v>
      </c>
      <c r="BK12" s="140">
        <v>0</v>
      </c>
      <c r="BL12" s="140">
        <v>0</v>
      </c>
      <c r="BM12" s="140">
        <v>0</v>
      </c>
      <c r="BN12" s="140">
        <v>0</v>
      </c>
      <c r="BO12" s="140">
        <v>0</v>
      </c>
      <c r="BP12" s="140">
        <v>0</v>
      </c>
      <c r="BQ12" s="140">
        <v>0</v>
      </c>
      <c r="BR12" s="140">
        <v>0</v>
      </c>
      <c r="BS12" s="140">
        <v>0</v>
      </c>
      <c r="BT12" s="140">
        <v>0</v>
      </c>
      <c r="BU12" s="140">
        <v>0</v>
      </c>
      <c r="BV12" s="140">
        <v>0</v>
      </c>
      <c r="BW12" s="140">
        <v>0</v>
      </c>
      <c r="BX12" s="140">
        <v>0</v>
      </c>
      <c r="BY12" s="140">
        <v>0</v>
      </c>
      <c r="BZ12" s="140">
        <v>0</v>
      </c>
      <c r="CA12" s="140">
        <v>0</v>
      </c>
      <c r="CB12" s="140">
        <v>0</v>
      </c>
      <c r="CC12" s="140">
        <v>0</v>
      </c>
      <c r="CD12" s="140">
        <v>0</v>
      </c>
      <c r="CE12" s="140">
        <v>0</v>
      </c>
      <c r="CF12" s="140">
        <v>0</v>
      </c>
      <c r="CG12" s="140">
        <v>0</v>
      </c>
      <c r="CH12" s="140">
        <v>0</v>
      </c>
      <c r="CI12" s="140">
        <v>0</v>
      </c>
      <c r="CJ12" s="140">
        <v>0</v>
      </c>
      <c r="CK12" s="140">
        <v>0</v>
      </c>
      <c r="CL12" s="140">
        <v>0</v>
      </c>
      <c r="CM12" s="140">
        <v>0</v>
      </c>
      <c r="CN12" s="140">
        <v>0</v>
      </c>
      <c r="CO12" s="140">
        <v>0</v>
      </c>
      <c r="CP12" s="140">
        <v>0</v>
      </c>
      <c r="CQ12" s="140">
        <v>0</v>
      </c>
      <c r="CR12" s="140">
        <v>0</v>
      </c>
      <c r="CS12" s="140">
        <v>0</v>
      </c>
      <c r="CT12" s="140">
        <v>0</v>
      </c>
      <c r="CU12" s="140">
        <v>0</v>
      </c>
      <c r="CV12" s="140">
        <v>0</v>
      </c>
      <c r="CW12" s="140">
        <v>0</v>
      </c>
      <c r="CX12" s="140">
        <v>0</v>
      </c>
      <c r="CY12" s="140">
        <v>0</v>
      </c>
      <c r="CZ12" s="140">
        <v>0</v>
      </c>
      <c r="DA12" s="140">
        <v>0</v>
      </c>
      <c r="DB12" s="140">
        <v>0</v>
      </c>
      <c r="DC12" s="140">
        <v>0</v>
      </c>
      <c r="DD12" s="140">
        <v>0</v>
      </c>
      <c r="DE12" s="140">
        <v>0</v>
      </c>
      <c r="DF12" s="140">
        <v>0</v>
      </c>
      <c r="DG12" s="140">
        <v>0</v>
      </c>
      <c r="DH12" s="140">
        <v>0</v>
      </c>
      <c r="DI12" s="140">
        <v>0</v>
      </c>
    </row>
    <row r="13" spans="1:113" ht="19.5" customHeight="1">
      <c r="A13" s="137" t="s">
        <v>38</v>
      </c>
      <c r="B13" s="137" t="s">
        <v>38</v>
      </c>
      <c r="C13" s="137" t="s">
        <v>38</v>
      </c>
      <c r="D13" s="137" t="s">
        <v>316</v>
      </c>
      <c r="E13" s="138">
        <f t="shared" si="0"/>
        <v>177.61</v>
      </c>
      <c r="F13" s="138">
        <v>177.61</v>
      </c>
      <c r="G13" s="138">
        <v>0</v>
      </c>
      <c r="H13" s="138">
        <v>0</v>
      </c>
      <c r="I13" s="138">
        <v>0</v>
      </c>
      <c r="J13" s="138">
        <v>0</v>
      </c>
      <c r="K13" s="138">
        <v>0</v>
      </c>
      <c r="L13" s="138">
        <v>158.08</v>
      </c>
      <c r="M13" s="138">
        <v>19.53</v>
      </c>
      <c r="N13" s="138">
        <v>0</v>
      </c>
      <c r="O13" s="140">
        <v>0</v>
      </c>
      <c r="P13" s="140">
        <v>0</v>
      </c>
      <c r="Q13" s="140">
        <v>0</v>
      </c>
      <c r="R13" s="140">
        <v>0</v>
      </c>
      <c r="S13" s="140">
        <v>0</v>
      </c>
      <c r="T13" s="140">
        <v>0</v>
      </c>
      <c r="U13" s="140">
        <v>0</v>
      </c>
      <c r="V13" s="140">
        <v>0</v>
      </c>
      <c r="W13" s="140">
        <v>0</v>
      </c>
      <c r="X13" s="140">
        <v>0</v>
      </c>
      <c r="Y13" s="140">
        <v>0</v>
      </c>
      <c r="Z13" s="140">
        <v>0</v>
      </c>
      <c r="AA13" s="140">
        <v>0</v>
      </c>
      <c r="AB13" s="140">
        <v>0</v>
      </c>
      <c r="AC13" s="140">
        <v>0</v>
      </c>
      <c r="AD13" s="140">
        <v>0</v>
      </c>
      <c r="AE13" s="140">
        <v>0</v>
      </c>
      <c r="AF13" s="140">
        <v>0</v>
      </c>
      <c r="AG13" s="140">
        <v>0</v>
      </c>
      <c r="AH13" s="140">
        <v>0</v>
      </c>
      <c r="AI13" s="140">
        <v>0</v>
      </c>
      <c r="AJ13" s="140">
        <v>0</v>
      </c>
      <c r="AK13" s="140">
        <v>0</v>
      </c>
      <c r="AL13" s="140">
        <v>0</v>
      </c>
      <c r="AM13" s="140">
        <v>0</v>
      </c>
      <c r="AN13" s="140">
        <v>0</v>
      </c>
      <c r="AO13" s="140">
        <v>0</v>
      </c>
      <c r="AP13" s="140">
        <v>0</v>
      </c>
      <c r="AQ13" s="140">
        <v>0</v>
      </c>
      <c r="AR13" s="140">
        <v>0</v>
      </c>
      <c r="AS13" s="140">
        <v>0</v>
      </c>
      <c r="AT13" s="140">
        <v>0</v>
      </c>
      <c r="AU13" s="140">
        <v>0</v>
      </c>
      <c r="AV13" s="140">
        <v>0</v>
      </c>
      <c r="AW13" s="140">
        <v>0</v>
      </c>
      <c r="AX13" s="140">
        <v>0</v>
      </c>
      <c r="AY13" s="140">
        <v>0</v>
      </c>
      <c r="AZ13" s="140">
        <v>0</v>
      </c>
      <c r="BA13" s="140">
        <v>0</v>
      </c>
      <c r="BB13" s="140">
        <v>0</v>
      </c>
      <c r="BC13" s="140">
        <v>0</v>
      </c>
      <c r="BD13" s="140">
        <v>0</v>
      </c>
      <c r="BE13" s="140">
        <v>0</v>
      </c>
      <c r="BF13" s="140">
        <v>0</v>
      </c>
      <c r="BG13" s="140">
        <v>0</v>
      </c>
      <c r="BH13" s="140">
        <v>0</v>
      </c>
      <c r="BI13" s="140">
        <v>0</v>
      </c>
      <c r="BJ13" s="140">
        <v>0</v>
      </c>
      <c r="BK13" s="140">
        <v>0</v>
      </c>
      <c r="BL13" s="140">
        <v>0</v>
      </c>
      <c r="BM13" s="140">
        <v>0</v>
      </c>
      <c r="BN13" s="140">
        <v>0</v>
      </c>
      <c r="BO13" s="140">
        <v>0</v>
      </c>
      <c r="BP13" s="140">
        <v>0</v>
      </c>
      <c r="BQ13" s="140">
        <v>0</v>
      </c>
      <c r="BR13" s="140">
        <v>0</v>
      </c>
      <c r="BS13" s="140">
        <v>0</v>
      </c>
      <c r="BT13" s="140">
        <v>0</v>
      </c>
      <c r="BU13" s="140">
        <v>0</v>
      </c>
      <c r="BV13" s="140">
        <v>0</v>
      </c>
      <c r="BW13" s="140">
        <v>0</v>
      </c>
      <c r="BX13" s="140">
        <v>0</v>
      </c>
      <c r="BY13" s="140">
        <v>0</v>
      </c>
      <c r="BZ13" s="140">
        <v>0</v>
      </c>
      <c r="CA13" s="140">
        <v>0</v>
      </c>
      <c r="CB13" s="140">
        <v>0</v>
      </c>
      <c r="CC13" s="140">
        <v>0</v>
      </c>
      <c r="CD13" s="140">
        <v>0</v>
      </c>
      <c r="CE13" s="140">
        <v>0</v>
      </c>
      <c r="CF13" s="140">
        <v>0</v>
      </c>
      <c r="CG13" s="140">
        <v>0</v>
      </c>
      <c r="CH13" s="140">
        <v>0</v>
      </c>
      <c r="CI13" s="140">
        <v>0</v>
      </c>
      <c r="CJ13" s="140">
        <v>0</v>
      </c>
      <c r="CK13" s="140">
        <v>0</v>
      </c>
      <c r="CL13" s="140">
        <v>0</v>
      </c>
      <c r="CM13" s="140">
        <v>0</v>
      </c>
      <c r="CN13" s="140">
        <v>0</v>
      </c>
      <c r="CO13" s="140">
        <v>0</v>
      </c>
      <c r="CP13" s="140">
        <v>0</v>
      </c>
      <c r="CQ13" s="140">
        <v>0</v>
      </c>
      <c r="CR13" s="140">
        <v>0</v>
      </c>
      <c r="CS13" s="140">
        <v>0</v>
      </c>
      <c r="CT13" s="140">
        <v>0</v>
      </c>
      <c r="CU13" s="140">
        <v>0</v>
      </c>
      <c r="CV13" s="140">
        <v>0</v>
      </c>
      <c r="CW13" s="140">
        <v>0</v>
      </c>
      <c r="CX13" s="140">
        <v>0</v>
      </c>
      <c r="CY13" s="140">
        <v>0</v>
      </c>
      <c r="CZ13" s="140">
        <v>0</v>
      </c>
      <c r="DA13" s="140">
        <v>0</v>
      </c>
      <c r="DB13" s="140">
        <v>0</v>
      </c>
      <c r="DC13" s="140">
        <v>0</v>
      </c>
      <c r="DD13" s="140">
        <v>0</v>
      </c>
      <c r="DE13" s="140">
        <v>0</v>
      </c>
      <c r="DF13" s="140">
        <v>0</v>
      </c>
      <c r="DG13" s="140">
        <v>0</v>
      </c>
      <c r="DH13" s="140">
        <v>0</v>
      </c>
      <c r="DI13" s="140">
        <v>0</v>
      </c>
    </row>
    <row r="14" spans="1:113" ht="19.5" customHeight="1">
      <c r="A14" s="137" t="s">
        <v>88</v>
      </c>
      <c r="B14" s="137" t="s">
        <v>89</v>
      </c>
      <c r="C14" s="137" t="s">
        <v>89</v>
      </c>
      <c r="D14" s="137" t="s">
        <v>90</v>
      </c>
      <c r="E14" s="138">
        <f t="shared" si="0"/>
        <v>158.08</v>
      </c>
      <c r="F14" s="138">
        <v>158.08</v>
      </c>
      <c r="G14" s="138">
        <v>0</v>
      </c>
      <c r="H14" s="138">
        <v>0</v>
      </c>
      <c r="I14" s="138">
        <v>0</v>
      </c>
      <c r="J14" s="138">
        <v>0</v>
      </c>
      <c r="K14" s="138">
        <v>0</v>
      </c>
      <c r="L14" s="138">
        <v>158.08</v>
      </c>
      <c r="M14" s="138">
        <v>0</v>
      </c>
      <c r="N14" s="138">
        <v>0</v>
      </c>
      <c r="O14" s="140">
        <v>0</v>
      </c>
      <c r="P14" s="140">
        <v>0</v>
      </c>
      <c r="Q14" s="140">
        <v>0</v>
      </c>
      <c r="R14" s="140">
        <v>0</v>
      </c>
      <c r="S14" s="140">
        <v>0</v>
      </c>
      <c r="T14" s="140">
        <v>0</v>
      </c>
      <c r="U14" s="140">
        <v>0</v>
      </c>
      <c r="V14" s="140">
        <v>0</v>
      </c>
      <c r="W14" s="140">
        <v>0</v>
      </c>
      <c r="X14" s="140">
        <v>0</v>
      </c>
      <c r="Y14" s="140">
        <v>0</v>
      </c>
      <c r="Z14" s="140">
        <v>0</v>
      </c>
      <c r="AA14" s="140">
        <v>0</v>
      </c>
      <c r="AB14" s="140">
        <v>0</v>
      </c>
      <c r="AC14" s="140">
        <v>0</v>
      </c>
      <c r="AD14" s="140">
        <v>0</v>
      </c>
      <c r="AE14" s="140">
        <v>0</v>
      </c>
      <c r="AF14" s="140">
        <v>0</v>
      </c>
      <c r="AG14" s="140">
        <v>0</v>
      </c>
      <c r="AH14" s="140">
        <v>0</v>
      </c>
      <c r="AI14" s="140">
        <v>0</v>
      </c>
      <c r="AJ14" s="140">
        <v>0</v>
      </c>
      <c r="AK14" s="140">
        <v>0</v>
      </c>
      <c r="AL14" s="140">
        <v>0</v>
      </c>
      <c r="AM14" s="140">
        <v>0</v>
      </c>
      <c r="AN14" s="140">
        <v>0</v>
      </c>
      <c r="AO14" s="140">
        <v>0</v>
      </c>
      <c r="AP14" s="140">
        <v>0</v>
      </c>
      <c r="AQ14" s="140">
        <v>0</v>
      </c>
      <c r="AR14" s="140">
        <v>0</v>
      </c>
      <c r="AS14" s="140">
        <v>0</v>
      </c>
      <c r="AT14" s="140">
        <v>0</v>
      </c>
      <c r="AU14" s="140">
        <v>0</v>
      </c>
      <c r="AV14" s="140">
        <v>0</v>
      </c>
      <c r="AW14" s="140">
        <v>0</v>
      </c>
      <c r="AX14" s="140">
        <v>0</v>
      </c>
      <c r="AY14" s="140">
        <v>0</v>
      </c>
      <c r="AZ14" s="140">
        <v>0</v>
      </c>
      <c r="BA14" s="140">
        <v>0</v>
      </c>
      <c r="BB14" s="140">
        <v>0</v>
      </c>
      <c r="BC14" s="140">
        <v>0</v>
      </c>
      <c r="BD14" s="140">
        <v>0</v>
      </c>
      <c r="BE14" s="140">
        <v>0</v>
      </c>
      <c r="BF14" s="140">
        <v>0</v>
      </c>
      <c r="BG14" s="140">
        <v>0</v>
      </c>
      <c r="BH14" s="140">
        <v>0</v>
      </c>
      <c r="BI14" s="140">
        <v>0</v>
      </c>
      <c r="BJ14" s="140">
        <v>0</v>
      </c>
      <c r="BK14" s="140">
        <v>0</v>
      </c>
      <c r="BL14" s="140">
        <v>0</v>
      </c>
      <c r="BM14" s="140">
        <v>0</v>
      </c>
      <c r="BN14" s="140">
        <v>0</v>
      </c>
      <c r="BO14" s="140">
        <v>0</v>
      </c>
      <c r="BP14" s="140">
        <v>0</v>
      </c>
      <c r="BQ14" s="140">
        <v>0</v>
      </c>
      <c r="BR14" s="140">
        <v>0</v>
      </c>
      <c r="BS14" s="140">
        <v>0</v>
      </c>
      <c r="BT14" s="140">
        <v>0</v>
      </c>
      <c r="BU14" s="140">
        <v>0</v>
      </c>
      <c r="BV14" s="140">
        <v>0</v>
      </c>
      <c r="BW14" s="140">
        <v>0</v>
      </c>
      <c r="BX14" s="140">
        <v>0</v>
      </c>
      <c r="BY14" s="140">
        <v>0</v>
      </c>
      <c r="BZ14" s="140">
        <v>0</v>
      </c>
      <c r="CA14" s="140">
        <v>0</v>
      </c>
      <c r="CB14" s="140">
        <v>0</v>
      </c>
      <c r="CC14" s="140">
        <v>0</v>
      </c>
      <c r="CD14" s="140">
        <v>0</v>
      </c>
      <c r="CE14" s="140">
        <v>0</v>
      </c>
      <c r="CF14" s="140">
        <v>0</v>
      </c>
      <c r="CG14" s="140">
        <v>0</v>
      </c>
      <c r="CH14" s="140">
        <v>0</v>
      </c>
      <c r="CI14" s="140">
        <v>0</v>
      </c>
      <c r="CJ14" s="140">
        <v>0</v>
      </c>
      <c r="CK14" s="140">
        <v>0</v>
      </c>
      <c r="CL14" s="140">
        <v>0</v>
      </c>
      <c r="CM14" s="140">
        <v>0</v>
      </c>
      <c r="CN14" s="140">
        <v>0</v>
      </c>
      <c r="CO14" s="140">
        <v>0</v>
      </c>
      <c r="CP14" s="140">
        <v>0</v>
      </c>
      <c r="CQ14" s="140">
        <v>0</v>
      </c>
      <c r="CR14" s="140">
        <v>0</v>
      </c>
      <c r="CS14" s="140">
        <v>0</v>
      </c>
      <c r="CT14" s="140">
        <v>0</v>
      </c>
      <c r="CU14" s="140">
        <v>0</v>
      </c>
      <c r="CV14" s="140">
        <v>0</v>
      </c>
      <c r="CW14" s="140">
        <v>0</v>
      </c>
      <c r="CX14" s="140">
        <v>0</v>
      </c>
      <c r="CY14" s="140">
        <v>0</v>
      </c>
      <c r="CZ14" s="140">
        <v>0</v>
      </c>
      <c r="DA14" s="140">
        <v>0</v>
      </c>
      <c r="DB14" s="140">
        <v>0</v>
      </c>
      <c r="DC14" s="140">
        <v>0</v>
      </c>
      <c r="DD14" s="140">
        <v>0</v>
      </c>
      <c r="DE14" s="140">
        <v>0</v>
      </c>
      <c r="DF14" s="140">
        <v>0</v>
      </c>
      <c r="DG14" s="140">
        <v>0</v>
      </c>
      <c r="DH14" s="140">
        <v>0</v>
      </c>
      <c r="DI14" s="140">
        <v>0</v>
      </c>
    </row>
    <row r="15" spans="1:113" ht="19.5" customHeight="1">
      <c r="A15" s="137" t="s">
        <v>88</v>
      </c>
      <c r="B15" s="137" t="s">
        <v>89</v>
      </c>
      <c r="C15" s="137" t="s">
        <v>110</v>
      </c>
      <c r="D15" s="137" t="s">
        <v>115</v>
      </c>
      <c r="E15" s="138">
        <f t="shared" si="0"/>
        <v>19.53</v>
      </c>
      <c r="F15" s="138">
        <v>19.53</v>
      </c>
      <c r="G15" s="138">
        <v>0</v>
      </c>
      <c r="H15" s="138">
        <v>0</v>
      </c>
      <c r="I15" s="138">
        <v>0</v>
      </c>
      <c r="J15" s="138">
        <v>0</v>
      </c>
      <c r="K15" s="138">
        <v>0</v>
      </c>
      <c r="L15" s="138">
        <v>0</v>
      </c>
      <c r="M15" s="138">
        <v>19.53</v>
      </c>
      <c r="N15" s="138">
        <v>0</v>
      </c>
      <c r="O15" s="140">
        <v>0</v>
      </c>
      <c r="P15" s="140">
        <v>0</v>
      </c>
      <c r="Q15" s="140">
        <v>0</v>
      </c>
      <c r="R15" s="140">
        <v>0</v>
      </c>
      <c r="S15" s="140">
        <v>0</v>
      </c>
      <c r="T15" s="140">
        <v>0</v>
      </c>
      <c r="U15" s="140">
        <v>0</v>
      </c>
      <c r="V15" s="140">
        <v>0</v>
      </c>
      <c r="W15" s="140">
        <v>0</v>
      </c>
      <c r="X15" s="140">
        <v>0</v>
      </c>
      <c r="Y15" s="140">
        <v>0</v>
      </c>
      <c r="Z15" s="140">
        <v>0</v>
      </c>
      <c r="AA15" s="140">
        <v>0</v>
      </c>
      <c r="AB15" s="140">
        <v>0</v>
      </c>
      <c r="AC15" s="140">
        <v>0</v>
      </c>
      <c r="AD15" s="140">
        <v>0</v>
      </c>
      <c r="AE15" s="140">
        <v>0</v>
      </c>
      <c r="AF15" s="140">
        <v>0</v>
      </c>
      <c r="AG15" s="140">
        <v>0</v>
      </c>
      <c r="AH15" s="140">
        <v>0</v>
      </c>
      <c r="AI15" s="140">
        <v>0</v>
      </c>
      <c r="AJ15" s="140">
        <v>0</v>
      </c>
      <c r="AK15" s="140">
        <v>0</v>
      </c>
      <c r="AL15" s="140">
        <v>0</v>
      </c>
      <c r="AM15" s="140">
        <v>0</v>
      </c>
      <c r="AN15" s="140">
        <v>0</v>
      </c>
      <c r="AO15" s="140">
        <v>0</v>
      </c>
      <c r="AP15" s="140">
        <v>0</v>
      </c>
      <c r="AQ15" s="140">
        <v>0</v>
      </c>
      <c r="AR15" s="140">
        <v>0</v>
      </c>
      <c r="AS15" s="140">
        <v>0</v>
      </c>
      <c r="AT15" s="140">
        <v>0</v>
      </c>
      <c r="AU15" s="140">
        <v>0</v>
      </c>
      <c r="AV15" s="140">
        <v>0</v>
      </c>
      <c r="AW15" s="140">
        <v>0</v>
      </c>
      <c r="AX15" s="140">
        <v>0</v>
      </c>
      <c r="AY15" s="140">
        <v>0</v>
      </c>
      <c r="AZ15" s="140">
        <v>0</v>
      </c>
      <c r="BA15" s="140">
        <v>0</v>
      </c>
      <c r="BB15" s="140">
        <v>0</v>
      </c>
      <c r="BC15" s="140">
        <v>0</v>
      </c>
      <c r="BD15" s="140">
        <v>0</v>
      </c>
      <c r="BE15" s="140">
        <v>0</v>
      </c>
      <c r="BF15" s="140">
        <v>0</v>
      </c>
      <c r="BG15" s="140">
        <v>0</v>
      </c>
      <c r="BH15" s="140">
        <v>0</v>
      </c>
      <c r="BI15" s="140">
        <v>0</v>
      </c>
      <c r="BJ15" s="140">
        <v>0</v>
      </c>
      <c r="BK15" s="140">
        <v>0</v>
      </c>
      <c r="BL15" s="140">
        <v>0</v>
      </c>
      <c r="BM15" s="140">
        <v>0</v>
      </c>
      <c r="BN15" s="140">
        <v>0</v>
      </c>
      <c r="BO15" s="140">
        <v>0</v>
      </c>
      <c r="BP15" s="140">
        <v>0</v>
      </c>
      <c r="BQ15" s="140">
        <v>0</v>
      </c>
      <c r="BR15" s="140">
        <v>0</v>
      </c>
      <c r="BS15" s="140">
        <v>0</v>
      </c>
      <c r="BT15" s="140">
        <v>0</v>
      </c>
      <c r="BU15" s="140">
        <v>0</v>
      </c>
      <c r="BV15" s="140">
        <v>0</v>
      </c>
      <c r="BW15" s="140">
        <v>0</v>
      </c>
      <c r="BX15" s="140">
        <v>0</v>
      </c>
      <c r="BY15" s="140">
        <v>0</v>
      </c>
      <c r="BZ15" s="140">
        <v>0</v>
      </c>
      <c r="CA15" s="140">
        <v>0</v>
      </c>
      <c r="CB15" s="140">
        <v>0</v>
      </c>
      <c r="CC15" s="140">
        <v>0</v>
      </c>
      <c r="CD15" s="140">
        <v>0</v>
      </c>
      <c r="CE15" s="140">
        <v>0</v>
      </c>
      <c r="CF15" s="140">
        <v>0</v>
      </c>
      <c r="CG15" s="140">
        <v>0</v>
      </c>
      <c r="CH15" s="140">
        <v>0</v>
      </c>
      <c r="CI15" s="140">
        <v>0</v>
      </c>
      <c r="CJ15" s="140">
        <v>0</v>
      </c>
      <c r="CK15" s="140">
        <v>0</v>
      </c>
      <c r="CL15" s="140">
        <v>0</v>
      </c>
      <c r="CM15" s="140">
        <v>0</v>
      </c>
      <c r="CN15" s="140">
        <v>0</v>
      </c>
      <c r="CO15" s="140">
        <v>0</v>
      </c>
      <c r="CP15" s="140">
        <v>0</v>
      </c>
      <c r="CQ15" s="140">
        <v>0</v>
      </c>
      <c r="CR15" s="140">
        <v>0</v>
      </c>
      <c r="CS15" s="140">
        <v>0</v>
      </c>
      <c r="CT15" s="140">
        <v>0</v>
      </c>
      <c r="CU15" s="140">
        <v>0</v>
      </c>
      <c r="CV15" s="140">
        <v>0</v>
      </c>
      <c r="CW15" s="140">
        <v>0</v>
      </c>
      <c r="CX15" s="140">
        <v>0</v>
      </c>
      <c r="CY15" s="140">
        <v>0</v>
      </c>
      <c r="CZ15" s="140">
        <v>0</v>
      </c>
      <c r="DA15" s="140">
        <v>0</v>
      </c>
      <c r="DB15" s="140">
        <v>0</v>
      </c>
      <c r="DC15" s="140">
        <v>0</v>
      </c>
      <c r="DD15" s="140">
        <v>0</v>
      </c>
      <c r="DE15" s="140">
        <v>0</v>
      </c>
      <c r="DF15" s="140">
        <v>0</v>
      </c>
      <c r="DG15" s="140">
        <v>0</v>
      </c>
      <c r="DH15" s="140">
        <v>0</v>
      </c>
      <c r="DI15" s="140">
        <v>0</v>
      </c>
    </row>
    <row r="16" spans="1:113" ht="19.5" customHeight="1">
      <c r="A16" s="137" t="s">
        <v>38</v>
      </c>
      <c r="B16" s="137" t="s">
        <v>38</v>
      </c>
      <c r="C16" s="137" t="s">
        <v>38</v>
      </c>
      <c r="D16" s="137" t="s">
        <v>317</v>
      </c>
      <c r="E16" s="138">
        <f t="shared" si="0"/>
        <v>3015.0099999999998</v>
      </c>
      <c r="F16" s="138">
        <v>1079.21</v>
      </c>
      <c r="G16" s="138">
        <v>485.82</v>
      </c>
      <c r="H16" s="138">
        <v>338.38</v>
      </c>
      <c r="I16" s="138">
        <v>32.27</v>
      </c>
      <c r="J16" s="138">
        <v>0</v>
      </c>
      <c r="K16" s="138">
        <v>81.55</v>
      </c>
      <c r="L16" s="138">
        <v>0</v>
      </c>
      <c r="M16" s="138">
        <v>0</v>
      </c>
      <c r="N16" s="138">
        <v>112.15</v>
      </c>
      <c r="O16" s="140">
        <v>16.93</v>
      </c>
      <c r="P16" s="140">
        <v>1.69</v>
      </c>
      <c r="Q16" s="140">
        <v>0</v>
      </c>
      <c r="R16" s="140">
        <v>0</v>
      </c>
      <c r="S16" s="140">
        <v>10.42</v>
      </c>
      <c r="T16" s="140">
        <v>1686.86</v>
      </c>
      <c r="U16" s="140">
        <v>108.53</v>
      </c>
      <c r="V16" s="140">
        <v>20.82</v>
      </c>
      <c r="W16" s="140">
        <v>4.4</v>
      </c>
      <c r="X16" s="140">
        <v>0.2</v>
      </c>
      <c r="Y16" s="140">
        <v>3.5</v>
      </c>
      <c r="Z16" s="140">
        <v>31.9</v>
      </c>
      <c r="AA16" s="140">
        <v>8.1</v>
      </c>
      <c r="AB16" s="140">
        <v>0</v>
      </c>
      <c r="AC16" s="140">
        <v>34.54</v>
      </c>
      <c r="AD16" s="140">
        <v>233.41</v>
      </c>
      <c r="AE16" s="140">
        <v>42</v>
      </c>
      <c r="AF16" s="140">
        <v>256</v>
      </c>
      <c r="AG16" s="140">
        <v>80.19</v>
      </c>
      <c r="AH16" s="140">
        <v>86</v>
      </c>
      <c r="AI16" s="140">
        <v>0</v>
      </c>
      <c r="AJ16" s="140">
        <v>7</v>
      </c>
      <c r="AK16" s="140">
        <v>0</v>
      </c>
      <c r="AL16" s="140">
        <v>0</v>
      </c>
      <c r="AM16" s="140">
        <v>0</v>
      </c>
      <c r="AN16" s="140">
        <v>372.02</v>
      </c>
      <c r="AO16" s="140">
        <v>92</v>
      </c>
      <c r="AP16" s="140">
        <v>22.56</v>
      </c>
      <c r="AQ16" s="140">
        <v>15.44</v>
      </c>
      <c r="AR16" s="140">
        <v>33</v>
      </c>
      <c r="AS16" s="140">
        <v>100.24</v>
      </c>
      <c r="AT16" s="140">
        <v>0</v>
      </c>
      <c r="AU16" s="140">
        <v>135.01</v>
      </c>
      <c r="AV16" s="140">
        <v>0.85</v>
      </c>
      <c r="AW16" s="140">
        <v>0</v>
      </c>
      <c r="AX16" s="140">
        <v>0</v>
      </c>
      <c r="AY16" s="140">
        <v>0</v>
      </c>
      <c r="AZ16" s="140">
        <v>0</v>
      </c>
      <c r="BA16" s="140">
        <v>0</v>
      </c>
      <c r="BB16" s="140">
        <v>0</v>
      </c>
      <c r="BC16" s="140"/>
      <c r="BD16" s="140">
        <v>0</v>
      </c>
      <c r="BE16" s="140">
        <v>0.23</v>
      </c>
      <c r="BF16" s="140">
        <v>0</v>
      </c>
      <c r="BG16" s="140">
        <v>0.62</v>
      </c>
      <c r="BH16" s="140">
        <v>0</v>
      </c>
      <c r="BI16" s="140">
        <v>0</v>
      </c>
      <c r="BJ16" s="140">
        <v>0</v>
      </c>
      <c r="BK16" s="140">
        <v>0</v>
      </c>
      <c r="BL16" s="140">
        <v>0</v>
      </c>
      <c r="BM16" s="140">
        <v>0</v>
      </c>
      <c r="BN16" s="140">
        <v>0</v>
      </c>
      <c r="BO16" s="140">
        <v>0</v>
      </c>
      <c r="BP16" s="140">
        <v>0</v>
      </c>
      <c r="BQ16" s="140">
        <v>0</v>
      </c>
      <c r="BR16" s="140">
        <v>0</v>
      </c>
      <c r="BS16" s="140">
        <v>0</v>
      </c>
      <c r="BT16" s="140">
        <v>0</v>
      </c>
      <c r="BU16" s="140">
        <v>0</v>
      </c>
      <c r="BV16" s="140">
        <v>0</v>
      </c>
      <c r="BW16" s="140">
        <v>0</v>
      </c>
      <c r="BX16" s="140">
        <v>0</v>
      </c>
      <c r="BY16" s="140">
        <v>0</v>
      </c>
      <c r="BZ16" s="140">
        <v>248.09</v>
      </c>
      <c r="CA16" s="140">
        <v>0</v>
      </c>
      <c r="CB16" s="140">
        <v>166.17</v>
      </c>
      <c r="CC16" s="140">
        <v>0</v>
      </c>
      <c r="CD16" s="140">
        <v>0</v>
      </c>
      <c r="CE16" s="140">
        <v>0</v>
      </c>
      <c r="CF16" s="140">
        <v>81.92</v>
      </c>
      <c r="CG16" s="140">
        <v>0</v>
      </c>
      <c r="CH16" s="140">
        <v>0</v>
      </c>
      <c r="CI16" s="140">
        <v>0</v>
      </c>
      <c r="CJ16" s="140">
        <v>0</v>
      </c>
      <c r="CK16" s="140">
        <v>0</v>
      </c>
      <c r="CL16" s="140">
        <v>0</v>
      </c>
      <c r="CM16" s="140">
        <v>0</v>
      </c>
      <c r="CN16" s="140">
        <v>0</v>
      </c>
      <c r="CO16" s="140">
        <v>0</v>
      </c>
      <c r="CP16" s="140">
        <v>0</v>
      </c>
      <c r="CQ16" s="140">
        <v>0</v>
      </c>
      <c r="CR16" s="140">
        <v>0</v>
      </c>
      <c r="CS16" s="140">
        <v>0</v>
      </c>
      <c r="CT16" s="140">
        <v>0</v>
      </c>
      <c r="CU16" s="140">
        <v>0</v>
      </c>
      <c r="CV16" s="140">
        <v>0</v>
      </c>
      <c r="CW16" s="140">
        <v>0</v>
      </c>
      <c r="CX16" s="140">
        <v>0</v>
      </c>
      <c r="CY16" s="140">
        <v>0</v>
      </c>
      <c r="CZ16" s="140">
        <v>0</v>
      </c>
      <c r="DA16" s="140">
        <v>0</v>
      </c>
      <c r="DB16" s="140">
        <v>0</v>
      </c>
      <c r="DC16" s="140">
        <v>0</v>
      </c>
      <c r="DD16" s="140">
        <v>0</v>
      </c>
      <c r="DE16" s="140">
        <v>0</v>
      </c>
      <c r="DF16" s="140">
        <v>0</v>
      </c>
      <c r="DG16" s="140">
        <v>0</v>
      </c>
      <c r="DH16" s="140">
        <v>0</v>
      </c>
      <c r="DI16" s="140">
        <v>0</v>
      </c>
    </row>
    <row r="17" spans="1:113" ht="19.5" customHeight="1">
      <c r="A17" s="137" t="s">
        <v>38</v>
      </c>
      <c r="B17" s="137" t="s">
        <v>38</v>
      </c>
      <c r="C17" s="137" t="s">
        <v>38</v>
      </c>
      <c r="D17" s="137" t="s">
        <v>318</v>
      </c>
      <c r="E17" s="138">
        <f t="shared" si="0"/>
        <v>129.08</v>
      </c>
      <c r="F17" s="138">
        <v>129.08</v>
      </c>
      <c r="G17" s="138">
        <v>0</v>
      </c>
      <c r="H17" s="138">
        <v>0</v>
      </c>
      <c r="I17" s="138">
        <v>0</v>
      </c>
      <c r="J17" s="138">
        <v>0</v>
      </c>
      <c r="K17" s="138">
        <v>0</v>
      </c>
      <c r="L17" s="138">
        <v>0</v>
      </c>
      <c r="M17" s="138">
        <v>0</v>
      </c>
      <c r="N17" s="138">
        <v>112.15</v>
      </c>
      <c r="O17" s="140">
        <v>16.93</v>
      </c>
      <c r="P17" s="140">
        <v>0</v>
      </c>
      <c r="Q17" s="140">
        <v>0</v>
      </c>
      <c r="R17" s="140">
        <v>0</v>
      </c>
      <c r="S17" s="140">
        <v>0</v>
      </c>
      <c r="T17" s="140">
        <v>0</v>
      </c>
      <c r="U17" s="140">
        <v>0</v>
      </c>
      <c r="V17" s="140">
        <v>0</v>
      </c>
      <c r="W17" s="140">
        <v>0</v>
      </c>
      <c r="X17" s="140">
        <v>0</v>
      </c>
      <c r="Y17" s="140">
        <v>0</v>
      </c>
      <c r="Z17" s="140">
        <v>0</v>
      </c>
      <c r="AA17" s="140">
        <v>0</v>
      </c>
      <c r="AB17" s="140">
        <v>0</v>
      </c>
      <c r="AC17" s="140">
        <v>0</v>
      </c>
      <c r="AD17" s="140">
        <v>0</v>
      </c>
      <c r="AE17" s="140">
        <v>0</v>
      </c>
      <c r="AF17" s="140">
        <v>0</v>
      </c>
      <c r="AG17" s="140">
        <v>0</v>
      </c>
      <c r="AH17" s="140">
        <v>0</v>
      </c>
      <c r="AI17" s="140">
        <v>0</v>
      </c>
      <c r="AJ17" s="140">
        <v>0</v>
      </c>
      <c r="AK17" s="140">
        <v>0</v>
      </c>
      <c r="AL17" s="140">
        <v>0</v>
      </c>
      <c r="AM17" s="140">
        <v>0</v>
      </c>
      <c r="AN17" s="140">
        <v>0</v>
      </c>
      <c r="AO17" s="140">
        <v>0</v>
      </c>
      <c r="AP17" s="140">
        <v>0</v>
      </c>
      <c r="AQ17" s="140">
        <v>0</v>
      </c>
      <c r="AR17" s="140">
        <v>0</v>
      </c>
      <c r="AS17" s="140">
        <v>0</v>
      </c>
      <c r="AT17" s="140">
        <v>0</v>
      </c>
      <c r="AU17" s="140">
        <v>0</v>
      </c>
      <c r="AV17" s="140"/>
      <c r="AW17" s="140">
        <v>0</v>
      </c>
      <c r="AX17" s="140">
        <v>0</v>
      </c>
      <c r="AY17" s="140">
        <v>0</v>
      </c>
      <c r="AZ17" s="140">
        <v>0</v>
      </c>
      <c r="BA17" s="140">
        <v>0</v>
      </c>
      <c r="BB17" s="140">
        <v>0</v>
      </c>
      <c r="BC17" s="140"/>
      <c r="BD17" s="140">
        <v>0</v>
      </c>
      <c r="BE17" s="140">
        <v>0</v>
      </c>
      <c r="BF17" s="140">
        <v>0</v>
      </c>
      <c r="BG17" s="140">
        <v>0</v>
      </c>
      <c r="BH17" s="140">
        <v>0</v>
      </c>
      <c r="BI17" s="140">
        <v>0</v>
      </c>
      <c r="BJ17" s="140">
        <v>0</v>
      </c>
      <c r="BK17" s="140">
        <v>0</v>
      </c>
      <c r="BL17" s="140">
        <v>0</v>
      </c>
      <c r="BM17" s="140">
        <v>0</v>
      </c>
      <c r="BN17" s="140">
        <v>0</v>
      </c>
      <c r="BO17" s="140">
        <v>0</v>
      </c>
      <c r="BP17" s="140">
        <v>0</v>
      </c>
      <c r="BQ17" s="140">
        <v>0</v>
      </c>
      <c r="BR17" s="140">
        <v>0</v>
      </c>
      <c r="BS17" s="140">
        <v>0</v>
      </c>
      <c r="BT17" s="140">
        <v>0</v>
      </c>
      <c r="BU17" s="140">
        <v>0</v>
      </c>
      <c r="BV17" s="140">
        <v>0</v>
      </c>
      <c r="BW17" s="140">
        <v>0</v>
      </c>
      <c r="BX17" s="140">
        <v>0</v>
      </c>
      <c r="BY17" s="140">
        <v>0</v>
      </c>
      <c r="BZ17" s="140">
        <v>0</v>
      </c>
      <c r="CA17" s="140">
        <v>0</v>
      </c>
      <c r="CB17" s="140">
        <v>0</v>
      </c>
      <c r="CC17" s="140">
        <v>0</v>
      </c>
      <c r="CD17" s="140">
        <v>0</v>
      </c>
      <c r="CE17" s="140">
        <v>0</v>
      </c>
      <c r="CF17" s="140">
        <v>0</v>
      </c>
      <c r="CG17" s="140">
        <v>0</v>
      </c>
      <c r="CH17" s="140">
        <v>0</v>
      </c>
      <c r="CI17" s="140">
        <v>0</v>
      </c>
      <c r="CJ17" s="140">
        <v>0</v>
      </c>
      <c r="CK17" s="140">
        <v>0</v>
      </c>
      <c r="CL17" s="140">
        <v>0</v>
      </c>
      <c r="CM17" s="140">
        <v>0</v>
      </c>
      <c r="CN17" s="140">
        <v>0</v>
      </c>
      <c r="CO17" s="140">
        <v>0</v>
      </c>
      <c r="CP17" s="140">
        <v>0</v>
      </c>
      <c r="CQ17" s="140">
        <v>0</v>
      </c>
      <c r="CR17" s="140">
        <v>0</v>
      </c>
      <c r="CS17" s="140">
        <v>0</v>
      </c>
      <c r="CT17" s="140">
        <v>0</v>
      </c>
      <c r="CU17" s="140">
        <v>0</v>
      </c>
      <c r="CV17" s="140">
        <v>0</v>
      </c>
      <c r="CW17" s="140">
        <v>0</v>
      </c>
      <c r="CX17" s="140">
        <v>0</v>
      </c>
      <c r="CY17" s="140">
        <v>0</v>
      </c>
      <c r="CZ17" s="140">
        <v>0</v>
      </c>
      <c r="DA17" s="140">
        <v>0</v>
      </c>
      <c r="DB17" s="140">
        <v>0</v>
      </c>
      <c r="DC17" s="140">
        <v>0</v>
      </c>
      <c r="DD17" s="140">
        <v>0</v>
      </c>
      <c r="DE17" s="140">
        <v>0</v>
      </c>
      <c r="DF17" s="140">
        <v>0</v>
      </c>
      <c r="DG17" s="140">
        <v>0</v>
      </c>
      <c r="DH17" s="140">
        <v>0</v>
      </c>
      <c r="DI17" s="140">
        <v>0</v>
      </c>
    </row>
    <row r="18" spans="1:113" ht="19.5" customHeight="1">
      <c r="A18" s="137" t="s">
        <v>91</v>
      </c>
      <c r="B18" s="137" t="s">
        <v>92</v>
      </c>
      <c r="C18" s="137" t="s">
        <v>93</v>
      </c>
      <c r="D18" s="137" t="s">
        <v>94</v>
      </c>
      <c r="E18" s="138">
        <f t="shared" si="0"/>
        <v>82.42</v>
      </c>
      <c r="F18" s="138">
        <v>82.42</v>
      </c>
      <c r="G18" s="138">
        <v>0</v>
      </c>
      <c r="H18" s="138">
        <v>0</v>
      </c>
      <c r="I18" s="138">
        <v>0</v>
      </c>
      <c r="J18" s="138">
        <v>0</v>
      </c>
      <c r="K18" s="138">
        <v>0</v>
      </c>
      <c r="L18" s="138">
        <v>0</v>
      </c>
      <c r="M18" s="138">
        <v>0</v>
      </c>
      <c r="N18" s="138">
        <v>82.42</v>
      </c>
      <c r="O18" s="140">
        <v>0</v>
      </c>
      <c r="P18" s="140">
        <v>0</v>
      </c>
      <c r="Q18" s="140">
        <v>0</v>
      </c>
      <c r="R18" s="140">
        <v>0</v>
      </c>
      <c r="S18" s="140">
        <v>0</v>
      </c>
      <c r="T18" s="140">
        <v>0</v>
      </c>
      <c r="U18" s="140">
        <v>0</v>
      </c>
      <c r="V18" s="140">
        <v>0</v>
      </c>
      <c r="W18" s="140">
        <v>0</v>
      </c>
      <c r="X18" s="140">
        <v>0</v>
      </c>
      <c r="Y18" s="140">
        <v>0</v>
      </c>
      <c r="Z18" s="140">
        <v>0</v>
      </c>
      <c r="AA18" s="140">
        <v>0</v>
      </c>
      <c r="AB18" s="140">
        <v>0</v>
      </c>
      <c r="AC18" s="140">
        <v>0</v>
      </c>
      <c r="AD18" s="140">
        <v>0</v>
      </c>
      <c r="AE18" s="140">
        <v>0</v>
      </c>
      <c r="AF18" s="140">
        <v>0</v>
      </c>
      <c r="AG18" s="140">
        <v>0</v>
      </c>
      <c r="AH18" s="140">
        <v>0</v>
      </c>
      <c r="AI18" s="140">
        <v>0</v>
      </c>
      <c r="AJ18" s="140">
        <v>0</v>
      </c>
      <c r="AK18" s="140">
        <v>0</v>
      </c>
      <c r="AL18" s="140">
        <v>0</v>
      </c>
      <c r="AM18" s="140">
        <v>0</v>
      </c>
      <c r="AN18" s="140">
        <v>0</v>
      </c>
      <c r="AO18" s="140">
        <v>0</v>
      </c>
      <c r="AP18" s="140">
        <v>0</v>
      </c>
      <c r="AQ18" s="140">
        <v>0</v>
      </c>
      <c r="AR18" s="140">
        <v>0</v>
      </c>
      <c r="AS18" s="140">
        <v>0</v>
      </c>
      <c r="AT18" s="140">
        <v>0</v>
      </c>
      <c r="AU18" s="140">
        <v>0</v>
      </c>
      <c r="AV18" s="140"/>
      <c r="AW18" s="140">
        <v>0</v>
      </c>
      <c r="AX18" s="140">
        <v>0</v>
      </c>
      <c r="AY18" s="140">
        <v>0</v>
      </c>
      <c r="AZ18" s="140">
        <v>0</v>
      </c>
      <c r="BA18" s="140">
        <v>0</v>
      </c>
      <c r="BB18" s="140">
        <v>0</v>
      </c>
      <c r="BC18" s="140"/>
      <c r="BD18" s="140">
        <v>0</v>
      </c>
      <c r="BE18" s="140">
        <v>0</v>
      </c>
      <c r="BF18" s="140">
        <v>0</v>
      </c>
      <c r="BG18" s="140">
        <v>0</v>
      </c>
      <c r="BH18" s="140">
        <v>0</v>
      </c>
      <c r="BI18" s="140">
        <v>0</v>
      </c>
      <c r="BJ18" s="140">
        <v>0</v>
      </c>
      <c r="BK18" s="140">
        <v>0</v>
      </c>
      <c r="BL18" s="140">
        <v>0</v>
      </c>
      <c r="BM18" s="140">
        <v>0</v>
      </c>
      <c r="BN18" s="140">
        <v>0</v>
      </c>
      <c r="BO18" s="140">
        <v>0</v>
      </c>
      <c r="BP18" s="140">
        <v>0</v>
      </c>
      <c r="BQ18" s="140">
        <v>0</v>
      </c>
      <c r="BR18" s="140">
        <v>0</v>
      </c>
      <c r="BS18" s="140">
        <v>0</v>
      </c>
      <c r="BT18" s="140">
        <v>0</v>
      </c>
      <c r="BU18" s="140">
        <v>0</v>
      </c>
      <c r="BV18" s="140">
        <v>0</v>
      </c>
      <c r="BW18" s="140">
        <v>0</v>
      </c>
      <c r="BX18" s="140">
        <v>0</v>
      </c>
      <c r="BY18" s="140">
        <v>0</v>
      </c>
      <c r="BZ18" s="140">
        <v>0</v>
      </c>
      <c r="CA18" s="140">
        <v>0</v>
      </c>
      <c r="CB18" s="140">
        <v>0</v>
      </c>
      <c r="CC18" s="140">
        <v>0</v>
      </c>
      <c r="CD18" s="140">
        <v>0</v>
      </c>
      <c r="CE18" s="140">
        <v>0</v>
      </c>
      <c r="CF18" s="140">
        <v>0</v>
      </c>
      <c r="CG18" s="140">
        <v>0</v>
      </c>
      <c r="CH18" s="140">
        <v>0</v>
      </c>
      <c r="CI18" s="140">
        <v>0</v>
      </c>
      <c r="CJ18" s="140">
        <v>0</v>
      </c>
      <c r="CK18" s="140">
        <v>0</v>
      </c>
      <c r="CL18" s="140">
        <v>0</v>
      </c>
      <c r="CM18" s="140">
        <v>0</v>
      </c>
      <c r="CN18" s="140">
        <v>0</v>
      </c>
      <c r="CO18" s="140">
        <v>0</v>
      </c>
      <c r="CP18" s="140">
        <v>0</v>
      </c>
      <c r="CQ18" s="140">
        <v>0</v>
      </c>
      <c r="CR18" s="140">
        <v>0</v>
      </c>
      <c r="CS18" s="140">
        <v>0</v>
      </c>
      <c r="CT18" s="140">
        <v>0</v>
      </c>
      <c r="CU18" s="140">
        <v>0</v>
      </c>
      <c r="CV18" s="140">
        <v>0</v>
      </c>
      <c r="CW18" s="140">
        <v>0</v>
      </c>
      <c r="CX18" s="140">
        <v>0</v>
      </c>
      <c r="CY18" s="140">
        <v>0</v>
      </c>
      <c r="CZ18" s="140">
        <v>0</v>
      </c>
      <c r="DA18" s="140">
        <v>0</v>
      </c>
      <c r="DB18" s="140">
        <v>0</v>
      </c>
      <c r="DC18" s="140">
        <v>0</v>
      </c>
      <c r="DD18" s="140">
        <v>0</v>
      </c>
      <c r="DE18" s="140">
        <v>0</v>
      </c>
      <c r="DF18" s="140">
        <v>0</v>
      </c>
      <c r="DG18" s="140">
        <v>0</v>
      </c>
      <c r="DH18" s="140">
        <v>0</v>
      </c>
      <c r="DI18" s="140">
        <v>0</v>
      </c>
    </row>
    <row r="19" spans="1:113" ht="19.5" customHeight="1">
      <c r="A19" s="137" t="s">
        <v>91</v>
      </c>
      <c r="B19" s="137" t="s">
        <v>92</v>
      </c>
      <c r="C19" s="137" t="s">
        <v>98</v>
      </c>
      <c r="D19" s="137" t="s">
        <v>116</v>
      </c>
      <c r="E19" s="138">
        <f t="shared" si="0"/>
        <v>29.73</v>
      </c>
      <c r="F19" s="138">
        <v>29.73</v>
      </c>
      <c r="G19" s="138">
        <v>0</v>
      </c>
      <c r="H19" s="138">
        <v>0</v>
      </c>
      <c r="I19" s="138">
        <v>0</v>
      </c>
      <c r="J19" s="138">
        <v>0</v>
      </c>
      <c r="K19" s="138">
        <v>0</v>
      </c>
      <c r="L19" s="138">
        <v>0</v>
      </c>
      <c r="M19" s="138">
        <v>0</v>
      </c>
      <c r="N19" s="138">
        <v>29.73</v>
      </c>
      <c r="O19" s="140">
        <v>0</v>
      </c>
      <c r="P19" s="140">
        <v>0</v>
      </c>
      <c r="Q19" s="140">
        <v>0</v>
      </c>
      <c r="R19" s="140">
        <v>0</v>
      </c>
      <c r="S19" s="140">
        <v>0</v>
      </c>
      <c r="T19" s="140">
        <v>0</v>
      </c>
      <c r="U19" s="140">
        <v>0</v>
      </c>
      <c r="V19" s="140">
        <v>0</v>
      </c>
      <c r="W19" s="140">
        <v>0</v>
      </c>
      <c r="X19" s="140">
        <v>0</v>
      </c>
      <c r="Y19" s="140">
        <v>0</v>
      </c>
      <c r="Z19" s="140">
        <v>0</v>
      </c>
      <c r="AA19" s="140">
        <v>0</v>
      </c>
      <c r="AB19" s="140">
        <v>0</v>
      </c>
      <c r="AC19" s="140">
        <v>0</v>
      </c>
      <c r="AD19" s="140">
        <v>0</v>
      </c>
      <c r="AE19" s="140">
        <v>0</v>
      </c>
      <c r="AF19" s="140">
        <v>0</v>
      </c>
      <c r="AG19" s="140">
        <v>0</v>
      </c>
      <c r="AH19" s="140">
        <v>0</v>
      </c>
      <c r="AI19" s="140">
        <v>0</v>
      </c>
      <c r="AJ19" s="140">
        <v>0</v>
      </c>
      <c r="AK19" s="140">
        <v>0</v>
      </c>
      <c r="AL19" s="140">
        <v>0</v>
      </c>
      <c r="AM19" s="140">
        <v>0</v>
      </c>
      <c r="AN19" s="140">
        <v>0</v>
      </c>
      <c r="AO19" s="140">
        <v>0</v>
      </c>
      <c r="AP19" s="140">
        <v>0</v>
      </c>
      <c r="AQ19" s="140">
        <v>0</v>
      </c>
      <c r="AR19" s="140">
        <v>0</v>
      </c>
      <c r="AS19" s="140">
        <v>0</v>
      </c>
      <c r="AT19" s="140">
        <v>0</v>
      </c>
      <c r="AU19" s="140">
        <v>0</v>
      </c>
      <c r="AV19" s="140">
        <v>0</v>
      </c>
      <c r="AW19" s="140">
        <v>0</v>
      </c>
      <c r="AX19" s="140">
        <v>0</v>
      </c>
      <c r="AY19" s="140">
        <v>0</v>
      </c>
      <c r="AZ19" s="140">
        <v>0</v>
      </c>
      <c r="BA19" s="140">
        <v>0</v>
      </c>
      <c r="BB19" s="140">
        <v>0</v>
      </c>
      <c r="BC19" s="140">
        <v>0</v>
      </c>
      <c r="BD19" s="140">
        <v>0</v>
      </c>
      <c r="BE19" s="140">
        <v>0</v>
      </c>
      <c r="BF19" s="140">
        <v>0</v>
      </c>
      <c r="BG19" s="140">
        <v>0</v>
      </c>
      <c r="BH19" s="140">
        <v>0</v>
      </c>
      <c r="BI19" s="140">
        <v>0</v>
      </c>
      <c r="BJ19" s="140">
        <v>0</v>
      </c>
      <c r="BK19" s="140">
        <v>0</v>
      </c>
      <c r="BL19" s="140">
        <v>0</v>
      </c>
      <c r="BM19" s="140">
        <v>0</v>
      </c>
      <c r="BN19" s="140">
        <v>0</v>
      </c>
      <c r="BO19" s="140">
        <v>0</v>
      </c>
      <c r="BP19" s="140">
        <v>0</v>
      </c>
      <c r="BQ19" s="140">
        <v>0</v>
      </c>
      <c r="BR19" s="140">
        <v>0</v>
      </c>
      <c r="BS19" s="140">
        <v>0</v>
      </c>
      <c r="BT19" s="140">
        <v>0</v>
      </c>
      <c r="BU19" s="140">
        <v>0</v>
      </c>
      <c r="BV19" s="140">
        <v>0</v>
      </c>
      <c r="BW19" s="140">
        <v>0</v>
      </c>
      <c r="BX19" s="140">
        <v>0</v>
      </c>
      <c r="BY19" s="140">
        <v>0</v>
      </c>
      <c r="BZ19" s="140">
        <v>0</v>
      </c>
      <c r="CA19" s="140">
        <v>0</v>
      </c>
      <c r="CB19" s="140">
        <v>0</v>
      </c>
      <c r="CC19" s="140">
        <v>0</v>
      </c>
      <c r="CD19" s="140">
        <v>0</v>
      </c>
      <c r="CE19" s="140">
        <v>0</v>
      </c>
      <c r="CF19" s="140">
        <v>0</v>
      </c>
      <c r="CG19" s="140">
        <v>0</v>
      </c>
      <c r="CH19" s="140">
        <v>0</v>
      </c>
      <c r="CI19" s="140">
        <v>0</v>
      </c>
      <c r="CJ19" s="140">
        <v>0</v>
      </c>
      <c r="CK19" s="140">
        <v>0</v>
      </c>
      <c r="CL19" s="140">
        <v>0</v>
      </c>
      <c r="CM19" s="140">
        <v>0</v>
      </c>
      <c r="CN19" s="140">
        <v>0</v>
      </c>
      <c r="CO19" s="140">
        <v>0</v>
      </c>
      <c r="CP19" s="140">
        <v>0</v>
      </c>
      <c r="CQ19" s="140">
        <v>0</v>
      </c>
      <c r="CR19" s="140">
        <v>0</v>
      </c>
      <c r="CS19" s="140">
        <v>0</v>
      </c>
      <c r="CT19" s="140">
        <v>0</v>
      </c>
      <c r="CU19" s="140">
        <v>0</v>
      </c>
      <c r="CV19" s="140">
        <v>0</v>
      </c>
      <c r="CW19" s="140">
        <v>0</v>
      </c>
      <c r="CX19" s="140">
        <v>0</v>
      </c>
      <c r="CY19" s="140">
        <v>0</v>
      </c>
      <c r="CZ19" s="140">
        <v>0</v>
      </c>
      <c r="DA19" s="140">
        <v>0</v>
      </c>
      <c r="DB19" s="140">
        <v>0</v>
      </c>
      <c r="DC19" s="140">
        <v>0</v>
      </c>
      <c r="DD19" s="140">
        <v>0</v>
      </c>
      <c r="DE19" s="140">
        <v>0</v>
      </c>
      <c r="DF19" s="140">
        <v>0</v>
      </c>
      <c r="DG19" s="140">
        <v>0</v>
      </c>
      <c r="DH19" s="140">
        <v>0</v>
      </c>
      <c r="DI19" s="140">
        <v>0</v>
      </c>
    </row>
    <row r="20" spans="1:113" ht="19.5" customHeight="1">
      <c r="A20" s="137" t="s">
        <v>91</v>
      </c>
      <c r="B20" s="137" t="s">
        <v>92</v>
      </c>
      <c r="C20" s="137" t="s">
        <v>85</v>
      </c>
      <c r="D20" s="137" t="s">
        <v>95</v>
      </c>
      <c r="E20" s="138">
        <f t="shared" si="0"/>
        <v>16.93</v>
      </c>
      <c r="F20" s="138">
        <v>16.93</v>
      </c>
      <c r="G20" s="138">
        <v>0</v>
      </c>
      <c r="H20" s="138">
        <v>0</v>
      </c>
      <c r="I20" s="138">
        <v>0</v>
      </c>
      <c r="J20" s="138">
        <v>0</v>
      </c>
      <c r="K20" s="138">
        <v>0</v>
      </c>
      <c r="L20" s="138">
        <v>0</v>
      </c>
      <c r="M20" s="138">
        <v>0</v>
      </c>
      <c r="N20" s="138">
        <v>0</v>
      </c>
      <c r="O20" s="140">
        <v>16.93</v>
      </c>
      <c r="P20" s="140">
        <v>0</v>
      </c>
      <c r="Q20" s="140">
        <v>0</v>
      </c>
      <c r="R20" s="140">
        <v>0</v>
      </c>
      <c r="S20" s="140">
        <v>0</v>
      </c>
      <c r="T20" s="140">
        <v>0</v>
      </c>
      <c r="U20" s="140">
        <v>0</v>
      </c>
      <c r="V20" s="140">
        <v>0</v>
      </c>
      <c r="W20" s="140">
        <v>0</v>
      </c>
      <c r="X20" s="140">
        <v>0</v>
      </c>
      <c r="Y20" s="140">
        <v>0</v>
      </c>
      <c r="Z20" s="140">
        <v>0</v>
      </c>
      <c r="AA20" s="140">
        <v>0</v>
      </c>
      <c r="AB20" s="140">
        <v>0</v>
      </c>
      <c r="AC20" s="140">
        <v>0</v>
      </c>
      <c r="AD20" s="140">
        <v>0</v>
      </c>
      <c r="AE20" s="140">
        <v>0</v>
      </c>
      <c r="AF20" s="140">
        <v>0</v>
      </c>
      <c r="AG20" s="140">
        <v>0</v>
      </c>
      <c r="AH20" s="140">
        <v>0</v>
      </c>
      <c r="AI20" s="140">
        <v>0</v>
      </c>
      <c r="AJ20" s="140">
        <v>0</v>
      </c>
      <c r="AK20" s="140">
        <v>0</v>
      </c>
      <c r="AL20" s="140">
        <v>0</v>
      </c>
      <c r="AM20" s="140">
        <v>0</v>
      </c>
      <c r="AN20" s="140">
        <v>0</v>
      </c>
      <c r="AO20" s="140">
        <v>0</v>
      </c>
      <c r="AP20" s="140">
        <v>0</v>
      </c>
      <c r="AQ20" s="140">
        <v>0</v>
      </c>
      <c r="AR20" s="140">
        <v>0</v>
      </c>
      <c r="AS20" s="140">
        <v>0</v>
      </c>
      <c r="AT20" s="140">
        <v>0</v>
      </c>
      <c r="AU20" s="140">
        <v>0</v>
      </c>
      <c r="AV20" s="140">
        <v>0</v>
      </c>
      <c r="AW20" s="140">
        <v>0</v>
      </c>
      <c r="AX20" s="140">
        <v>0</v>
      </c>
      <c r="AY20" s="140">
        <v>0</v>
      </c>
      <c r="AZ20" s="140">
        <v>0</v>
      </c>
      <c r="BA20" s="140">
        <v>0</v>
      </c>
      <c r="BB20" s="140">
        <v>0</v>
      </c>
      <c r="BC20" s="140">
        <v>0</v>
      </c>
      <c r="BD20" s="140">
        <v>0</v>
      </c>
      <c r="BE20" s="140">
        <v>0</v>
      </c>
      <c r="BF20" s="140">
        <v>0</v>
      </c>
      <c r="BG20" s="140">
        <v>0</v>
      </c>
      <c r="BH20" s="140">
        <v>0</v>
      </c>
      <c r="BI20" s="140">
        <v>0</v>
      </c>
      <c r="BJ20" s="140">
        <v>0</v>
      </c>
      <c r="BK20" s="140">
        <v>0</v>
      </c>
      <c r="BL20" s="140">
        <v>0</v>
      </c>
      <c r="BM20" s="140">
        <v>0</v>
      </c>
      <c r="BN20" s="140">
        <v>0</v>
      </c>
      <c r="BO20" s="140">
        <v>0</v>
      </c>
      <c r="BP20" s="140">
        <v>0</v>
      </c>
      <c r="BQ20" s="140">
        <v>0</v>
      </c>
      <c r="BR20" s="140">
        <v>0</v>
      </c>
      <c r="BS20" s="140">
        <v>0</v>
      </c>
      <c r="BT20" s="140">
        <v>0</v>
      </c>
      <c r="BU20" s="140">
        <v>0</v>
      </c>
      <c r="BV20" s="140">
        <v>0</v>
      </c>
      <c r="BW20" s="140">
        <v>0</v>
      </c>
      <c r="BX20" s="140">
        <v>0</v>
      </c>
      <c r="BY20" s="140">
        <v>0</v>
      </c>
      <c r="BZ20" s="140">
        <v>0</v>
      </c>
      <c r="CA20" s="140">
        <v>0</v>
      </c>
      <c r="CB20" s="140">
        <v>0</v>
      </c>
      <c r="CC20" s="140">
        <v>0</v>
      </c>
      <c r="CD20" s="140">
        <v>0</v>
      </c>
      <c r="CE20" s="140">
        <v>0</v>
      </c>
      <c r="CF20" s="140">
        <v>0</v>
      </c>
      <c r="CG20" s="140">
        <v>0</v>
      </c>
      <c r="CH20" s="140">
        <v>0</v>
      </c>
      <c r="CI20" s="140">
        <v>0</v>
      </c>
      <c r="CJ20" s="140">
        <v>0</v>
      </c>
      <c r="CK20" s="140">
        <v>0</v>
      </c>
      <c r="CL20" s="140">
        <v>0</v>
      </c>
      <c r="CM20" s="140">
        <v>0</v>
      </c>
      <c r="CN20" s="140">
        <v>0</v>
      </c>
      <c r="CO20" s="140">
        <v>0</v>
      </c>
      <c r="CP20" s="140">
        <v>0</v>
      </c>
      <c r="CQ20" s="140">
        <v>0</v>
      </c>
      <c r="CR20" s="140">
        <v>0</v>
      </c>
      <c r="CS20" s="140">
        <v>0</v>
      </c>
      <c r="CT20" s="140">
        <v>0</v>
      </c>
      <c r="CU20" s="140">
        <v>0</v>
      </c>
      <c r="CV20" s="140">
        <v>0</v>
      </c>
      <c r="CW20" s="140">
        <v>0</v>
      </c>
      <c r="CX20" s="140">
        <v>0</v>
      </c>
      <c r="CY20" s="140">
        <v>0</v>
      </c>
      <c r="CZ20" s="140">
        <v>0</v>
      </c>
      <c r="DA20" s="140">
        <v>0</v>
      </c>
      <c r="DB20" s="140">
        <v>0</v>
      </c>
      <c r="DC20" s="140">
        <v>0</v>
      </c>
      <c r="DD20" s="140">
        <v>0</v>
      </c>
      <c r="DE20" s="140">
        <v>0</v>
      </c>
      <c r="DF20" s="140">
        <v>0</v>
      </c>
      <c r="DG20" s="140">
        <v>0</v>
      </c>
      <c r="DH20" s="140">
        <v>0</v>
      </c>
      <c r="DI20" s="140">
        <v>0</v>
      </c>
    </row>
    <row r="21" spans="1:113" ht="19.5" customHeight="1">
      <c r="A21" s="137" t="s">
        <v>38</v>
      </c>
      <c r="B21" s="137" t="s">
        <v>38</v>
      </c>
      <c r="C21" s="137" t="s">
        <v>38</v>
      </c>
      <c r="D21" s="137" t="s">
        <v>319</v>
      </c>
      <c r="E21" s="138">
        <f t="shared" si="0"/>
        <v>2885.93</v>
      </c>
      <c r="F21" s="138">
        <v>950.13</v>
      </c>
      <c r="G21" s="138">
        <v>485.82</v>
      </c>
      <c r="H21" s="138">
        <v>338.38</v>
      </c>
      <c r="I21" s="138">
        <v>32.27</v>
      </c>
      <c r="J21" s="138">
        <v>0</v>
      </c>
      <c r="K21" s="138">
        <v>81.55</v>
      </c>
      <c r="L21" s="138">
        <v>0</v>
      </c>
      <c r="M21" s="138">
        <v>0</v>
      </c>
      <c r="N21" s="138">
        <v>0</v>
      </c>
      <c r="O21" s="140">
        <v>0</v>
      </c>
      <c r="P21" s="140">
        <v>1.69</v>
      </c>
      <c r="Q21" s="140">
        <v>0</v>
      </c>
      <c r="R21" s="140">
        <v>0</v>
      </c>
      <c r="S21" s="140">
        <v>10.42</v>
      </c>
      <c r="T21" s="140">
        <v>1686.86</v>
      </c>
      <c r="U21" s="140">
        <v>108.53</v>
      </c>
      <c r="V21" s="140">
        <v>20.82</v>
      </c>
      <c r="W21" s="140">
        <v>4.4</v>
      </c>
      <c r="X21" s="140">
        <v>0.2</v>
      </c>
      <c r="Y21" s="140">
        <v>3.5</v>
      </c>
      <c r="Z21" s="140">
        <v>31.9</v>
      </c>
      <c r="AA21" s="140">
        <v>8.1</v>
      </c>
      <c r="AB21" s="140">
        <v>0</v>
      </c>
      <c r="AC21" s="140">
        <v>34.54</v>
      </c>
      <c r="AD21" s="140">
        <v>233.41</v>
      </c>
      <c r="AE21" s="140">
        <v>42</v>
      </c>
      <c r="AF21" s="140">
        <v>256</v>
      </c>
      <c r="AG21" s="140">
        <v>80.19</v>
      </c>
      <c r="AH21" s="140">
        <v>86</v>
      </c>
      <c r="AI21" s="140">
        <v>0</v>
      </c>
      <c r="AJ21" s="140">
        <v>7</v>
      </c>
      <c r="AK21" s="140">
        <v>0</v>
      </c>
      <c r="AL21" s="140">
        <v>0</v>
      </c>
      <c r="AM21" s="140">
        <v>0</v>
      </c>
      <c r="AN21" s="140">
        <v>372.02</v>
      </c>
      <c r="AO21" s="140">
        <v>92</v>
      </c>
      <c r="AP21" s="140">
        <v>22.56</v>
      </c>
      <c r="AQ21" s="140">
        <v>15.44</v>
      </c>
      <c r="AR21" s="140">
        <v>33</v>
      </c>
      <c r="AS21" s="140">
        <v>100.24</v>
      </c>
      <c r="AT21" s="140">
        <v>0</v>
      </c>
      <c r="AU21" s="140">
        <v>135.01</v>
      </c>
      <c r="AV21" s="140">
        <v>0.85</v>
      </c>
      <c r="AW21" s="140">
        <v>0</v>
      </c>
      <c r="AX21" s="140">
        <v>0</v>
      </c>
      <c r="AY21" s="140">
        <v>0</v>
      </c>
      <c r="AZ21" s="140">
        <v>0</v>
      </c>
      <c r="BA21" s="140">
        <v>0</v>
      </c>
      <c r="BB21" s="140">
        <v>0</v>
      </c>
      <c r="BC21" s="140">
        <v>0</v>
      </c>
      <c r="BD21" s="140">
        <v>0</v>
      </c>
      <c r="BE21" s="140">
        <v>0.23</v>
      </c>
      <c r="BF21" s="140">
        <v>0</v>
      </c>
      <c r="BG21" s="140">
        <v>0.62</v>
      </c>
      <c r="BH21" s="140">
        <v>0</v>
      </c>
      <c r="BI21" s="140">
        <v>0</v>
      </c>
      <c r="BJ21" s="140">
        <v>0</v>
      </c>
      <c r="BK21" s="140">
        <v>0</v>
      </c>
      <c r="BL21" s="140">
        <v>0</v>
      </c>
      <c r="BM21" s="140">
        <v>0</v>
      </c>
      <c r="BN21" s="140">
        <v>0</v>
      </c>
      <c r="BO21" s="140">
        <v>0</v>
      </c>
      <c r="BP21" s="140">
        <v>0</v>
      </c>
      <c r="BQ21" s="140">
        <v>0</v>
      </c>
      <c r="BR21" s="140">
        <v>0</v>
      </c>
      <c r="BS21" s="140">
        <v>0</v>
      </c>
      <c r="BT21" s="140">
        <v>0</v>
      </c>
      <c r="BU21" s="140">
        <v>0</v>
      </c>
      <c r="BV21" s="140">
        <v>0</v>
      </c>
      <c r="BW21" s="140">
        <v>0</v>
      </c>
      <c r="BX21" s="140">
        <v>0</v>
      </c>
      <c r="BY21" s="140">
        <v>0</v>
      </c>
      <c r="BZ21" s="140">
        <v>248.09</v>
      </c>
      <c r="CA21" s="140">
        <v>0</v>
      </c>
      <c r="CB21" s="140">
        <v>166.17</v>
      </c>
      <c r="CC21" s="140">
        <v>0</v>
      </c>
      <c r="CD21" s="140">
        <v>0</v>
      </c>
      <c r="CE21" s="140">
        <v>0</v>
      </c>
      <c r="CF21" s="140">
        <v>81.92</v>
      </c>
      <c r="CG21" s="140">
        <v>0</v>
      </c>
      <c r="CH21" s="140">
        <v>0</v>
      </c>
      <c r="CI21" s="140">
        <v>0</v>
      </c>
      <c r="CJ21" s="140">
        <v>0</v>
      </c>
      <c r="CK21" s="140">
        <v>0</v>
      </c>
      <c r="CL21" s="140">
        <v>0</v>
      </c>
      <c r="CM21" s="140">
        <v>0</v>
      </c>
      <c r="CN21" s="140">
        <v>0</v>
      </c>
      <c r="CO21" s="140">
        <v>0</v>
      </c>
      <c r="CP21" s="140">
        <v>0</v>
      </c>
      <c r="CQ21" s="140">
        <v>0</v>
      </c>
      <c r="CR21" s="140">
        <v>0</v>
      </c>
      <c r="CS21" s="140">
        <v>0</v>
      </c>
      <c r="CT21" s="140">
        <v>0</v>
      </c>
      <c r="CU21" s="140">
        <v>0</v>
      </c>
      <c r="CV21" s="140">
        <v>0</v>
      </c>
      <c r="CW21" s="140">
        <v>0</v>
      </c>
      <c r="CX21" s="140">
        <v>0</v>
      </c>
      <c r="CY21" s="140">
        <v>0</v>
      </c>
      <c r="CZ21" s="140">
        <v>0</v>
      </c>
      <c r="DA21" s="140">
        <v>0</v>
      </c>
      <c r="DB21" s="140">
        <v>0</v>
      </c>
      <c r="DC21" s="140">
        <v>0</v>
      </c>
      <c r="DD21" s="140">
        <v>0</v>
      </c>
      <c r="DE21" s="140">
        <v>0</v>
      </c>
      <c r="DF21" s="140">
        <v>0</v>
      </c>
      <c r="DG21" s="140">
        <v>0</v>
      </c>
      <c r="DH21" s="140">
        <v>0</v>
      </c>
      <c r="DI21" s="140">
        <v>0</v>
      </c>
    </row>
    <row r="22" spans="1:113" ht="19.5" customHeight="1">
      <c r="A22" s="137" t="s">
        <v>91</v>
      </c>
      <c r="B22" s="137" t="s">
        <v>96</v>
      </c>
      <c r="C22" s="137" t="s">
        <v>93</v>
      </c>
      <c r="D22" s="137" t="s">
        <v>97</v>
      </c>
      <c r="E22" s="138">
        <f t="shared" si="0"/>
        <v>874.67</v>
      </c>
      <c r="F22" s="138">
        <v>435.2</v>
      </c>
      <c r="G22" s="138">
        <v>223.16</v>
      </c>
      <c r="H22" s="138">
        <v>187.6</v>
      </c>
      <c r="I22" s="138">
        <v>18.6</v>
      </c>
      <c r="J22" s="138">
        <v>0</v>
      </c>
      <c r="K22" s="138">
        <v>0</v>
      </c>
      <c r="L22" s="138">
        <v>0</v>
      </c>
      <c r="M22" s="138">
        <v>0</v>
      </c>
      <c r="N22" s="138">
        <v>0</v>
      </c>
      <c r="O22" s="140">
        <v>0</v>
      </c>
      <c r="P22" s="140">
        <v>0</v>
      </c>
      <c r="Q22" s="140">
        <v>0</v>
      </c>
      <c r="R22" s="140">
        <v>0</v>
      </c>
      <c r="S22" s="140">
        <v>5.84</v>
      </c>
      <c r="T22" s="140">
        <v>439.39</v>
      </c>
      <c r="U22" s="140">
        <v>85.13</v>
      </c>
      <c r="V22" s="140">
        <v>0.5</v>
      </c>
      <c r="W22" s="140">
        <v>0</v>
      </c>
      <c r="X22" s="140">
        <v>0</v>
      </c>
      <c r="Y22" s="140">
        <v>2</v>
      </c>
      <c r="Z22" s="140">
        <v>5</v>
      </c>
      <c r="AA22" s="140">
        <v>2</v>
      </c>
      <c r="AB22" s="140">
        <v>0</v>
      </c>
      <c r="AC22" s="140">
        <v>8</v>
      </c>
      <c r="AD22" s="140">
        <v>105.16</v>
      </c>
      <c r="AE22" s="140">
        <v>40</v>
      </c>
      <c r="AF22" s="140">
        <v>6</v>
      </c>
      <c r="AG22" s="140">
        <v>0</v>
      </c>
      <c r="AH22" s="140">
        <v>81</v>
      </c>
      <c r="AI22" s="140">
        <v>0</v>
      </c>
      <c r="AJ22" s="140">
        <v>5</v>
      </c>
      <c r="AK22" s="140">
        <v>0</v>
      </c>
      <c r="AL22" s="140">
        <v>0</v>
      </c>
      <c r="AM22" s="140">
        <v>0</v>
      </c>
      <c r="AN22" s="140">
        <v>0</v>
      </c>
      <c r="AO22" s="140">
        <v>0</v>
      </c>
      <c r="AP22" s="140">
        <v>10.15</v>
      </c>
      <c r="AQ22" s="140">
        <v>6.52</v>
      </c>
      <c r="AR22" s="140">
        <v>20.8</v>
      </c>
      <c r="AS22" s="140">
        <v>49.76</v>
      </c>
      <c r="AT22" s="140">
        <v>0</v>
      </c>
      <c r="AU22" s="140">
        <v>12.37</v>
      </c>
      <c r="AV22" s="140">
        <v>0.08</v>
      </c>
      <c r="AW22" s="140">
        <v>0</v>
      </c>
      <c r="AX22" s="140">
        <v>0</v>
      </c>
      <c r="AY22" s="140">
        <v>0</v>
      </c>
      <c r="AZ22" s="140">
        <v>0</v>
      </c>
      <c r="BA22" s="140">
        <v>0</v>
      </c>
      <c r="BB22" s="140">
        <v>0</v>
      </c>
      <c r="BC22" s="140">
        <v>0</v>
      </c>
      <c r="BD22" s="140">
        <v>0</v>
      </c>
      <c r="BE22" s="140">
        <v>0.08</v>
      </c>
      <c r="BF22" s="140">
        <v>0</v>
      </c>
      <c r="BG22" s="140">
        <v>0</v>
      </c>
      <c r="BH22" s="140">
        <v>0</v>
      </c>
      <c r="BI22" s="140">
        <v>0</v>
      </c>
      <c r="BJ22" s="140">
        <v>0</v>
      </c>
      <c r="BK22" s="140">
        <v>0</v>
      </c>
      <c r="BL22" s="140">
        <v>0</v>
      </c>
      <c r="BM22" s="140">
        <v>0</v>
      </c>
      <c r="BN22" s="140">
        <v>0</v>
      </c>
      <c r="BO22" s="140">
        <v>0</v>
      </c>
      <c r="BP22" s="140">
        <v>0</v>
      </c>
      <c r="BQ22" s="140">
        <v>0</v>
      </c>
      <c r="BR22" s="140">
        <v>0</v>
      </c>
      <c r="BS22" s="140">
        <v>0</v>
      </c>
      <c r="BT22" s="140">
        <v>0</v>
      </c>
      <c r="BU22" s="140">
        <v>0</v>
      </c>
      <c r="BV22" s="140">
        <v>0</v>
      </c>
      <c r="BW22" s="140">
        <v>0</v>
      </c>
      <c r="BX22" s="140">
        <v>0</v>
      </c>
      <c r="BY22" s="140">
        <v>0</v>
      </c>
      <c r="BZ22" s="140">
        <v>0</v>
      </c>
      <c r="CA22" s="140">
        <v>0</v>
      </c>
      <c r="CB22" s="140">
        <v>0</v>
      </c>
      <c r="CC22" s="140">
        <v>0</v>
      </c>
      <c r="CD22" s="140">
        <v>0</v>
      </c>
      <c r="CE22" s="140">
        <v>0</v>
      </c>
      <c r="CF22" s="140">
        <v>0</v>
      </c>
      <c r="CG22" s="140">
        <v>0</v>
      </c>
      <c r="CH22" s="140">
        <v>0</v>
      </c>
      <c r="CI22" s="140">
        <v>0</v>
      </c>
      <c r="CJ22" s="140">
        <v>0</v>
      </c>
      <c r="CK22" s="140">
        <v>0</v>
      </c>
      <c r="CL22" s="140">
        <v>0</v>
      </c>
      <c r="CM22" s="140">
        <v>0</v>
      </c>
      <c r="CN22" s="140">
        <v>0</v>
      </c>
      <c r="CO22" s="140">
        <v>0</v>
      </c>
      <c r="CP22" s="140">
        <v>0</v>
      </c>
      <c r="CQ22" s="140">
        <v>0</v>
      </c>
      <c r="CR22" s="140">
        <v>0</v>
      </c>
      <c r="CS22" s="140">
        <v>0</v>
      </c>
      <c r="CT22" s="140">
        <v>0</v>
      </c>
      <c r="CU22" s="140">
        <v>0</v>
      </c>
      <c r="CV22" s="140">
        <v>0</v>
      </c>
      <c r="CW22" s="140">
        <v>0</v>
      </c>
      <c r="CX22" s="140">
        <v>0</v>
      </c>
      <c r="CY22" s="140">
        <v>0</v>
      </c>
      <c r="CZ22" s="140">
        <v>0</v>
      </c>
      <c r="DA22" s="140">
        <v>0</v>
      </c>
      <c r="DB22" s="140">
        <v>0</v>
      </c>
      <c r="DC22" s="140">
        <v>0</v>
      </c>
      <c r="DD22" s="140">
        <v>0</v>
      </c>
      <c r="DE22" s="140">
        <v>0</v>
      </c>
      <c r="DF22" s="140">
        <v>0</v>
      </c>
      <c r="DG22" s="140">
        <v>0</v>
      </c>
      <c r="DH22" s="140">
        <v>0</v>
      </c>
      <c r="DI22" s="140">
        <v>0</v>
      </c>
    </row>
    <row r="23" spans="1:113" ht="19.5" customHeight="1">
      <c r="A23" s="137" t="s">
        <v>91</v>
      </c>
      <c r="B23" s="137" t="s">
        <v>96</v>
      </c>
      <c r="C23" s="137" t="s">
        <v>98</v>
      </c>
      <c r="D23" s="137" t="s">
        <v>99</v>
      </c>
      <c r="E23" s="138">
        <f t="shared" si="0"/>
        <v>96.68</v>
      </c>
      <c r="F23" s="138">
        <v>0</v>
      </c>
      <c r="G23" s="138">
        <v>0</v>
      </c>
      <c r="H23" s="138">
        <v>0</v>
      </c>
      <c r="I23" s="138">
        <v>0</v>
      </c>
      <c r="J23" s="138">
        <v>0</v>
      </c>
      <c r="K23" s="138">
        <v>0</v>
      </c>
      <c r="L23" s="138">
        <v>0</v>
      </c>
      <c r="M23" s="138">
        <v>0</v>
      </c>
      <c r="N23" s="138">
        <v>0</v>
      </c>
      <c r="O23" s="140">
        <v>0</v>
      </c>
      <c r="P23" s="140">
        <v>0</v>
      </c>
      <c r="Q23" s="140">
        <v>0</v>
      </c>
      <c r="R23" s="140">
        <v>0</v>
      </c>
      <c r="S23" s="140">
        <v>0</v>
      </c>
      <c r="T23" s="140">
        <v>37</v>
      </c>
      <c r="U23" s="140">
        <v>0</v>
      </c>
      <c r="V23" s="140">
        <v>5</v>
      </c>
      <c r="W23" s="140">
        <v>0</v>
      </c>
      <c r="X23" s="140">
        <v>0</v>
      </c>
      <c r="Y23" s="140">
        <v>0</v>
      </c>
      <c r="Z23" s="140">
        <v>0</v>
      </c>
      <c r="AA23" s="140">
        <v>0</v>
      </c>
      <c r="AB23" s="140">
        <v>0</v>
      </c>
      <c r="AC23" s="140">
        <v>0</v>
      </c>
      <c r="AD23" s="140">
        <v>0</v>
      </c>
      <c r="AE23" s="140">
        <v>0</v>
      </c>
      <c r="AF23" s="140">
        <v>0</v>
      </c>
      <c r="AG23" s="140">
        <v>12</v>
      </c>
      <c r="AH23" s="140">
        <v>0</v>
      </c>
      <c r="AI23" s="140">
        <v>0</v>
      </c>
      <c r="AJ23" s="140">
        <v>0</v>
      </c>
      <c r="AK23" s="140">
        <v>0</v>
      </c>
      <c r="AL23" s="140">
        <v>0</v>
      </c>
      <c r="AM23" s="140">
        <v>0</v>
      </c>
      <c r="AN23" s="140">
        <v>0</v>
      </c>
      <c r="AO23" s="140">
        <v>0</v>
      </c>
      <c r="AP23" s="140">
        <v>0</v>
      </c>
      <c r="AQ23" s="140">
        <v>0</v>
      </c>
      <c r="AR23" s="140">
        <v>0</v>
      </c>
      <c r="AS23" s="140">
        <v>0</v>
      </c>
      <c r="AT23" s="140">
        <v>0</v>
      </c>
      <c r="AU23" s="140">
        <v>20</v>
      </c>
      <c r="AV23" s="140">
        <v>0</v>
      </c>
      <c r="AW23" s="140">
        <v>0</v>
      </c>
      <c r="AX23" s="140">
        <v>0</v>
      </c>
      <c r="AY23" s="140">
        <v>0</v>
      </c>
      <c r="AZ23" s="140">
        <v>0</v>
      </c>
      <c r="BA23" s="140">
        <v>0</v>
      </c>
      <c r="BB23" s="140">
        <v>0</v>
      </c>
      <c r="BC23" s="140">
        <v>0</v>
      </c>
      <c r="BD23" s="140">
        <v>0</v>
      </c>
      <c r="BE23" s="140">
        <v>0</v>
      </c>
      <c r="BF23" s="140">
        <v>0</v>
      </c>
      <c r="BG23" s="140">
        <v>0</v>
      </c>
      <c r="BH23" s="140">
        <v>0</v>
      </c>
      <c r="BI23" s="140">
        <v>0</v>
      </c>
      <c r="BJ23" s="140">
        <v>0</v>
      </c>
      <c r="BK23" s="140">
        <v>0</v>
      </c>
      <c r="BL23" s="140">
        <v>0</v>
      </c>
      <c r="BM23" s="140">
        <v>0</v>
      </c>
      <c r="BN23" s="140">
        <v>0</v>
      </c>
      <c r="BO23" s="140">
        <v>0</v>
      </c>
      <c r="BP23" s="140">
        <v>0</v>
      </c>
      <c r="BQ23" s="140">
        <v>0</v>
      </c>
      <c r="BR23" s="140">
        <v>0</v>
      </c>
      <c r="BS23" s="140">
        <v>0</v>
      </c>
      <c r="BT23" s="140">
        <v>0</v>
      </c>
      <c r="BU23" s="140">
        <v>0</v>
      </c>
      <c r="BV23" s="140">
        <v>0</v>
      </c>
      <c r="BW23" s="140">
        <v>0</v>
      </c>
      <c r="BX23" s="140">
        <v>0</v>
      </c>
      <c r="BY23" s="140">
        <v>0</v>
      </c>
      <c r="BZ23" s="140">
        <v>59.68</v>
      </c>
      <c r="CA23" s="140">
        <v>0</v>
      </c>
      <c r="CB23" s="140">
        <v>59.68</v>
      </c>
      <c r="CC23" s="140">
        <v>0</v>
      </c>
      <c r="CD23" s="140">
        <v>0</v>
      </c>
      <c r="CE23" s="140">
        <v>0</v>
      </c>
      <c r="CF23" s="140">
        <v>0</v>
      </c>
      <c r="CG23" s="140">
        <v>0</v>
      </c>
      <c r="CH23" s="140">
        <v>0</v>
      </c>
      <c r="CI23" s="140">
        <v>0</v>
      </c>
      <c r="CJ23" s="140">
        <v>0</v>
      </c>
      <c r="CK23" s="140">
        <v>0</v>
      </c>
      <c r="CL23" s="140">
        <v>0</v>
      </c>
      <c r="CM23" s="140">
        <v>0</v>
      </c>
      <c r="CN23" s="140">
        <v>0</v>
      </c>
      <c r="CO23" s="140">
        <v>0</v>
      </c>
      <c r="CP23" s="140">
        <v>0</v>
      </c>
      <c r="CQ23" s="140">
        <v>0</v>
      </c>
      <c r="CR23" s="140">
        <v>0</v>
      </c>
      <c r="CS23" s="140">
        <v>0</v>
      </c>
      <c r="CT23" s="140">
        <v>0</v>
      </c>
      <c r="CU23" s="140">
        <v>0</v>
      </c>
      <c r="CV23" s="140">
        <v>0</v>
      </c>
      <c r="CW23" s="140">
        <v>0</v>
      </c>
      <c r="CX23" s="140">
        <v>0</v>
      </c>
      <c r="CY23" s="140">
        <v>0</v>
      </c>
      <c r="CZ23" s="140">
        <v>0</v>
      </c>
      <c r="DA23" s="140">
        <v>0</v>
      </c>
      <c r="DB23" s="140">
        <v>0</v>
      </c>
      <c r="DC23" s="140">
        <v>0</v>
      </c>
      <c r="DD23" s="140">
        <v>0</v>
      </c>
      <c r="DE23" s="140">
        <v>0</v>
      </c>
      <c r="DF23" s="140">
        <v>0</v>
      </c>
      <c r="DG23" s="140">
        <v>0</v>
      </c>
      <c r="DH23" s="140">
        <v>0</v>
      </c>
      <c r="DI23" s="140">
        <v>0</v>
      </c>
    </row>
    <row r="24" spans="1:113" ht="19.5" customHeight="1">
      <c r="A24" s="137" t="s">
        <v>91</v>
      </c>
      <c r="B24" s="137" t="s">
        <v>96</v>
      </c>
      <c r="C24" s="137" t="s">
        <v>100</v>
      </c>
      <c r="D24" s="137" t="s">
        <v>101</v>
      </c>
      <c r="E24" s="138">
        <f t="shared" si="0"/>
        <v>351.31</v>
      </c>
      <c r="F24" s="138">
        <v>0</v>
      </c>
      <c r="G24" s="138">
        <v>0</v>
      </c>
      <c r="H24" s="138">
        <v>0</v>
      </c>
      <c r="I24" s="138">
        <v>0</v>
      </c>
      <c r="J24" s="138">
        <v>0</v>
      </c>
      <c r="K24" s="138">
        <v>0</v>
      </c>
      <c r="L24" s="138">
        <v>0</v>
      </c>
      <c r="M24" s="138">
        <v>0</v>
      </c>
      <c r="N24" s="138">
        <v>0</v>
      </c>
      <c r="O24" s="140">
        <v>0</v>
      </c>
      <c r="P24" s="140">
        <v>0</v>
      </c>
      <c r="Q24" s="140">
        <v>0</v>
      </c>
      <c r="R24" s="140">
        <v>0</v>
      </c>
      <c r="S24" s="140">
        <v>0</v>
      </c>
      <c r="T24" s="140">
        <v>269.39</v>
      </c>
      <c r="U24" s="140">
        <v>0</v>
      </c>
      <c r="V24" s="140">
        <v>0</v>
      </c>
      <c r="W24" s="140">
        <v>0</v>
      </c>
      <c r="X24" s="140">
        <v>0</v>
      </c>
      <c r="Y24" s="140">
        <v>0</v>
      </c>
      <c r="Z24" s="140">
        <v>0</v>
      </c>
      <c r="AA24" s="140">
        <v>0</v>
      </c>
      <c r="AB24" s="140">
        <v>0</v>
      </c>
      <c r="AC24" s="140">
        <v>0</v>
      </c>
      <c r="AD24" s="140">
        <v>0</v>
      </c>
      <c r="AE24" s="140">
        <v>0</v>
      </c>
      <c r="AF24" s="140">
        <v>240</v>
      </c>
      <c r="AG24" s="140">
        <v>0</v>
      </c>
      <c r="AH24" s="140">
        <v>0</v>
      </c>
      <c r="AI24" s="140">
        <v>0</v>
      </c>
      <c r="AJ24" s="140">
        <v>0</v>
      </c>
      <c r="AK24" s="140">
        <v>0</v>
      </c>
      <c r="AL24" s="140">
        <v>0</v>
      </c>
      <c r="AM24" s="140">
        <v>0</v>
      </c>
      <c r="AN24" s="140">
        <v>0</v>
      </c>
      <c r="AO24" s="140">
        <v>0</v>
      </c>
      <c r="AP24" s="140">
        <v>0</v>
      </c>
      <c r="AQ24" s="140">
        <v>0</v>
      </c>
      <c r="AR24" s="140">
        <v>0</v>
      </c>
      <c r="AS24" s="140">
        <v>0</v>
      </c>
      <c r="AT24" s="140">
        <v>0</v>
      </c>
      <c r="AU24" s="140">
        <v>29.39</v>
      </c>
      <c r="AV24" s="140">
        <v>0</v>
      </c>
      <c r="AW24" s="140">
        <v>0</v>
      </c>
      <c r="AX24" s="140">
        <v>0</v>
      </c>
      <c r="AY24" s="140">
        <v>0</v>
      </c>
      <c r="AZ24" s="140">
        <v>0</v>
      </c>
      <c r="BA24" s="140">
        <v>0</v>
      </c>
      <c r="BB24" s="140">
        <v>0</v>
      </c>
      <c r="BC24" s="140">
        <v>0</v>
      </c>
      <c r="BD24" s="140">
        <v>0</v>
      </c>
      <c r="BE24" s="140">
        <v>0</v>
      </c>
      <c r="BF24" s="140">
        <v>0</v>
      </c>
      <c r="BG24" s="140">
        <v>0</v>
      </c>
      <c r="BH24" s="140">
        <v>0</v>
      </c>
      <c r="BI24" s="140">
        <v>0</v>
      </c>
      <c r="BJ24" s="140">
        <v>0</v>
      </c>
      <c r="BK24" s="140">
        <v>0</v>
      </c>
      <c r="BL24" s="140">
        <v>0</v>
      </c>
      <c r="BM24" s="140">
        <v>0</v>
      </c>
      <c r="BN24" s="140">
        <v>0</v>
      </c>
      <c r="BO24" s="140">
        <v>0</v>
      </c>
      <c r="BP24" s="140">
        <v>0</v>
      </c>
      <c r="BQ24" s="140">
        <v>0</v>
      </c>
      <c r="BR24" s="140">
        <v>0</v>
      </c>
      <c r="BS24" s="140">
        <v>0</v>
      </c>
      <c r="BT24" s="140">
        <v>0</v>
      </c>
      <c r="BU24" s="140">
        <v>0</v>
      </c>
      <c r="BV24" s="140">
        <v>0</v>
      </c>
      <c r="BW24" s="140">
        <v>0</v>
      </c>
      <c r="BX24" s="140">
        <v>0</v>
      </c>
      <c r="BY24" s="140">
        <v>0</v>
      </c>
      <c r="BZ24" s="140">
        <v>81.92</v>
      </c>
      <c r="CA24" s="140">
        <v>0</v>
      </c>
      <c r="CB24" s="140">
        <v>0</v>
      </c>
      <c r="CC24" s="140">
        <v>0</v>
      </c>
      <c r="CD24" s="140">
        <v>0</v>
      </c>
      <c r="CE24" s="140">
        <v>0</v>
      </c>
      <c r="CF24" s="140">
        <v>81.92</v>
      </c>
      <c r="CG24" s="140">
        <v>0</v>
      </c>
      <c r="CH24" s="140">
        <v>0</v>
      </c>
      <c r="CI24" s="140">
        <v>0</v>
      </c>
      <c r="CJ24" s="140">
        <v>0</v>
      </c>
      <c r="CK24" s="140">
        <v>0</v>
      </c>
      <c r="CL24" s="140">
        <v>0</v>
      </c>
      <c r="CM24" s="140">
        <v>0</v>
      </c>
      <c r="CN24" s="140">
        <v>0</v>
      </c>
      <c r="CO24" s="140">
        <v>0</v>
      </c>
      <c r="CP24" s="140">
        <v>0</v>
      </c>
      <c r="CQ24" s="140">
        <v>0</v>
      </c>
      <c r="CR24" s="140">
        <v>0</v>
      </c>
      <c r="CS24" s="140">
        <v>0</v>
      </c>
      <c r="CT24" s="140">
        <v>0</v>
      </c>
      <c r="CU24" s="140">
        <v>0</v>
      </c>
      <c r="CV24" s="140">
        <v>0</v>
      </c>
      <c r="CW24" s="140">
        <v>0</v>
      </c>
      <c r="CX24" s="140">
        <v>0</v>
      </c>
      <c r="CY24" s="140">
        <v>0</v>
      </c>
      <c r="CZ24" s="140">
        <v>0</v>
      </c>
      <c r="DA24" s="140">
        <v>0</v>
      </c>
      <c r="DB24" s="140">
        <v>0</v>
      </c>
      <c r="DC24" s="140">
        <v>0</v>
      </c>
      <c r="DD24" s="140">
        <v>0</v>
      </c>
      <c r="DE24" s="140">
        <v>0</v>
      </c>
      <c r="DF24" s="140">
        <v>0</v>
      </c>
      <c r="DG24" s="140">
        <v>0</v>
      </c>
      <c r="DH24" s="140">
        <v>0</v>
      </c>
      <c r="DI24" s="140">
        <v>0</v>
      </c>
    </row>
    <row r="25" spans="1:113" ht="19.5" customHeight="1">
      <c r="A25" s="137" t="s">
        <v>91</v>
      </c>
      <c r="B25" s="137" t="s">
        <v>96</v>
      </c>
      <c r="C25" s="137" t="s">
        <v>89</v>
      </c>
      <c r="D25" s="137" t="s">
        <v>102</v>
      </c>
      <c r="E25" s="138">
        <f t="shared" si="0"/>
        <v>454.35</v>
      </c>
      <c r="F25" s="138">
        <v>0</v>
      </c>
      <c r="G25" s="138">
        <v>0</v>
      </c>
      <c r="H25" s="138">
        <v>0</v>
      </c>
      <c r="I25" s="138">
        <v>0</v>
      </c>
      <c r="J25" s="138">
        <v>0</v>
      </c>
      <c r="K25" s="138">
        <v>0</v>
      </c>
      <c r="L25" s="138">
        <v>0</v>
      </c>
      <c r="M25" s="138">
        <v>0</v>
      </c>
      <c r="N25" s="138">
        <v>0</v>
      </c>
      <c r="O25" s="140">
        <v>0</v>
      </c>
      <c r="P25" s="140">
        <v>0</v>
      </c>
      <c r="Q25" s="140">
        <v>0</v>
      </c>
      <c r="R25" s="140">
        <v>0</v>
      </c>
      <c r="S25" s="140">
        <v>0</v>
      </c>
      <c r="T25" s="140">
        <v>433.35</v>
      </c>
      <c r="U25" s="140">
        <v>0</v>
      </c>
      <c r="V25" s="140">
        <v>2</v>
      </c>
      <c r="W25" s="140">
        <v>0.4</v>
      </c>
      <c r="X25" s="140">
        <v>0</v>
      </c>
      <c r="Y25" s="140">
        <v>0</v>
      </c>
      <c r="Z25" s="140">
        <v>0</v>
      </c>
      <c r="AA25" s="140">
        <v>0</v>
      </c>
      <c r="AB25" s="140">
        <v>0</v>
      </c>
      <c r="AC25" s="140">
        <v>0</v>
      </c>
      <c r="AD25" s="140">
        <v>0</v>
      </c>
      <c r="AE25" s="140">
        <v>0</v>
      </c>
      <c r="AF25" s="140">
        <v>0</v>
      </c>
      <c r="AG25" s="140">
        <v>46.63</v>
      </c>
      <c r="AH25" s="140">
        <v>0</v>
      </c>
      <c r="AI25" s="140">
        <v>0</v>
      </c>
      <c r="AJ25" s="140">
        <v>0</v>
      </c>
      <c r="AK25" s="140">
        <v>0</v>
      </c>
      <c r="AL25" s="140">
        <v>0</v>
      </c>
      <c r="AM25" s="140">
        <v>0</v>
      </c>
      <c r="AN25" s="140">
        <v>282.82</v>
      </c>
      <c r="AO25" s="140">
        <v>72</v>
      </c>
      <c r="AP25" s="140">
        <v>0</v>
      </c>
      <c r="AQ25" s="140">
        <v>0</v>
      </c>
      <c r="AR25" s="140">
        <v>0</v>
      </c>
      <c r="AS25" s="140">
        <v>14</v>
      </c>
      <c r="AT25" s="140">
        <v>0</v>
      </c>
      <c r="AU25" s="140">
        <v>15.5</v>
      </c>
      <c r="AV25" s="140">
        <v>0</v>
      </c>
      <c r="AW25" s="140">
        <v>0</v>
      </c>
      <c r="AX25" s="140">
        <v>0</v>
      </c>
      <c r="AY25" s="140">
        <v>0</v>
      </c>
      <c r="AZ25" s="140">
        <v>0</v>
      </c>
      <c r="BA25" s="140">
        <v>0</v>
      </c>
      <c r="BB25" s="140">
        <v>0</v>
      </c>
      <c r="BC25" s="140">
        <v>0</v>
      </c>
      <c r="BD25" s="140">
        <v>0</v>
      </c>
      <c r="BE25" s="140">
        <v>0</v>
      </c>
      <c r="BF25" s="140">
        <v>0</v>
      </c>
      <c r="BG25" s="140">
        <v>0</v>
      </c>
      <c r="BH25" s="140">
        <v>0</v>
      </c>
      <c r="BI25" s="140">
        <v>0</v>
      </c>
      <c r="BJ25" s="140">
        <v>0</v>
      </c>
      <c r="BK25" s="140">
        <v>0</v>
      </c>
      <c r="BL25" s="140">
        <v>0</v>
      </c>
      <c r="BM25" s="140">
        <v>0</v>
      </c>
      <c r="BN25" s="140">
        <v>0</v>
      </c>
      <c r="BO25" s="140">
        <v>0</v>
      </c>
      <c r="BP25" s="140">
        <v>0</v>
      </c>
      <c r="BQ25" s="140">
        <v>0</v>
      </c>
      <c r="BR25" s="140">
        <v>0</v>
      </c>
      <c r="BS25" s="140">
        <v>0</v>
      </c>
      <c r="BT25" s="140">
        <v>0</v>
      </c>
      <c r="BU25" s="140">
        <v>0</v>
      </c>
      <c r="BV25" s="140">
        <v>0</v>
      </c>
      <c r="BW25" s="140">
        <v>0</v>
      </c>
      <c r="BX25" s="140">
        <v>0</v>
      </c>
      <c r="BY25" s="140">
        <v>0</v>
      </c>
      <c r="BZ25" s="140">
        <v>21</v>
      </c>
      <c r="CA25" s="140">
        <v>0</v>
      </c>
      <c r="CB25" s="140">
        <v>21</v>
      </c>
      <c r="CC25" s="140">
        <v>0</v>
      </c>
      <c r="CD25" s="140">
        <v>0</v>
      </c>
      <c r="CE25" s="140">
        <v>0</v>
      </c>
      <c r="CF25" s="140">
        <v>0</v>
      </c>
      <c r="CG25" s="140">
        <v>0</v>
      </c>
      <c r="CH25" s="140">
        <v>0</v>
      </c>
      <c r="CI25" s="140">
        <v>0</v>
      </c>
      <c r="CJ25" s="140">
        <v>0</v>
      </c>
      <c r="CK25" s="140">
        <v>0</v>
      </c>
      <c r="CL25" s="140">
        <v>0</v>
      </c>
      <c r="CM25" s="140">
        <v>0</v>
      </c>
      <c r="CN25" s="140">
        <v>0</v>
      </c>
      <c r="CO25" s="140">
        <v>0</v>
      </c>
      <c r="CP25" s="140">
        <v>0</v>
      </c>
      <c r="CQ25" s="140">
        <v>0</v>
      </c>
      <c r="CR25" s="140">
        <v>0</v>
      </c>
      <c r="CS25" s="140">
        <v>0</v>
      </c>
      <c r="CT25" s="140">
        <v>0</v>
      </c>
      <c r="CU25" s="140">
        <v>0</v>
      </c>
      <c r="CV25" s="140">
        <v>0</v>
      </c>
      <c r="CW25" s="140">
        <v>0</v>
      </c>
      <c r="CX25" s="140">
        <v>0</v>
      </c>
      <c r="CY25" s="140">
        <v>0</v>
      </c>
      <c r="CZ25" s="140">
        <v>0</v>
      </c>
      <c r="DA25" s="140">
        <v>0</v>
      </c>
      <c r="DB25" s="140">
        <v>0</v>
      </c>
      <c r="DC25" s="140">
        <v>0</v>
      </c>
      <c r="DD25" s="140">
        <v>0</v>
      </c>
      <c r="DE25" s="140">
        <v>0</v>
      </c>
      <c r="DF25" s="140">
        <v>0</v>
      </c>
      <c r="DG25" s="140">
        <v>0</v>
      </c>
      <c r="DH25" s="140">
        <v>0</v>
      </c>
      <c r="DI25" s="140">
        <v>0</v>
      </c>
    </row>
    <row r="26" spans="1:113" ht="19.5" customHeight="1">
      <c r="A26" s="137" t="s">
        <v>91</v>
      </c>
      <c r="B26" s="137" t="s">
        <v>96</v>
      </c>
      <c r="C26" s="137" t="s">
        <v>110</v>
      </c>
      <c r="D26" s="137" t="s">
        <v>111</v>
      </c>
      <c r="E26" s="138">
        <f t="shared" si="0"/>
        <v>783.96</v>
      </c>
      <c r="F26" s="138">
        <v>330.25</v>
      </c>
      <c r="G26" s="138">
        <v>163.99</v>
      </c>
      <c r="H26" s="138">
        <v>148.01</v>
      </c>
      <c r="I26" s="138">
        <v>13.67</v>
      </c>
      <c r="J26" s="138">
        <v>0</v>
      </c>
      <c r="K26" s="138">
        <v>0</v>
      </c>
      <c r="L26" s="138">
        <v>0</v>
      </c>
      <c r="M26" s="138">
        <v>0</v>
      </c>
      <c r="N26" s="138">
        <v>0</v>
      </c>
      <c r="O26" s="140">
        <v>0</v>
      </c>
      <c r="P26" s="140">
        <v>0</v>
      </c>
      <c r="Q26" s="140">
        <v>0</v>
      </c>
      <c r="R26" s="140">
        <v>0</v>
      </c>
      <c r="S26" s="140">
        <v>4.58</v>
      </c>
      <c r="T26" s="140">
        <v>368.11</v>
      </c>
      <c r="U26" s="140">
        <v>14</v>
      </c>
      <c r="V26" s="140">
        <v>12.12</v>
      </c>
      <c r="W26" s="140">
        <v>4</v>
      </c>
      <c r="X26" s="140">
        <v>0.2</v>
      </c>
      <c r="Y26" s="140">
        <v>1</v>
      </c>
      <c r="Z26" s="140">
        <v>25</v>
      </c>
      <c r="AA26" s="140">
        <v>6</v>
      </c>
      <c r="AB26" s="140">
        <v>0</v>
      </c>
      <c r="AC26" s="140">
        <v>13.84</v>
      </c>
      <c r="AD26" s="140">
        <v>43</v>
      </c>
      <c r="AE26" s="140">
        <v>2</v>
      </c>
      <c r="AF26" s="140">
        <v>5</v>
      </c>
      <c r="AG26" s="140">
        <v>21.56</v>
      </c>
      <c r="AH26" s="140">
        <v>0</v>
      </c>
      <c r="AI26" s="140">
        <v>0</v>
      </c>
      <c r="AJ26" s="140">
        <v>2</v>
      </c>
      <c r="AK26" s="140">
        <v>0</v>
      </c>
      <c r="AL26" s="140">
        <v>0</v>
      </c>
      <c r="AM26" s="140">
        <v>0</v>
      </c>
      <c r="AN26" s="140">
        <v>87.7</v>
      </c>
      <c r="AO26" s="140">
        <v>20</v>
      </c>
      <c r="AP26" s="140">
        <v>8.17</v>
      </c>
      <c r="AQ26" s="140">
        <v>4.76</v>
      </c>
      <c r="AR26" s="140">
        <v>4</v>
      </c>
      <c r="AS26" s="140">
        <v>36.48</v>
      </c>
      <c r="AT26" s="140">
        <v>0</v>
      </c>
      <c r="AU26" s="140">
        <v>57.28</v>
      </c>
      <c r="AV26" s="140">
        <v>0.11</v>
      </c>
      <c r="AW26" s="140">
        <v>0</v>
      </c>
      <c r="AX26" s="140">
        <v>0</v>
      </c>
      <c r="AY26" s="140">
        <v>0</v>
      </c>
      <c r="AZ26" s="140">
        <v>0</v>
      </c>
      <c r="BA26" s="140">
        <v>0</v>
      </c>
      <c r="BB26" s="140">
        <v>0</v>
      </c>
      <c r="BC26" s="140">
        <v>0</v>
      </c>
      <c r="BD26" s="140">
        <v>0</v>
      </c>
      <c r="BE26" s="140">
        <v>0.11</v>
      </c>
      <c r="BF26" s="140">
        <v>0</v>
      </c>
      <c r="BG26" s="140">
        <v>0</v>
      </c>
      <c r="BH26" s="140">
        <v>0</v>
      </c>
      <c r="BI26" s="140">
        <v>0</v>
      </c>
      <c r="BJ26" s="140">
        <v>0</v>
      </c>
      <c r="BK26" s="140">
        <v>0</v>
      </c>
      <c r="BL26" s="140">
        <v>0</v>
      </c>
      <c r="BM26" s="140">
        <v>0</v>
      </c>
      <c r="BN26" s="140">
        <v>0</v>
      </c>
      <c r="BO26" s="140">
        <v>0</v>
      </c>
      <c r="BP26" s="140">
        <v>0</v>
      </c>
      <c r="BQ26" s="140">
        <v>0</v>
      </c>
      <c r="BR26" s="140">
        <v>0</v>
      </c>
      <c r="BS26" s="140">
        <v>0</v>
      </c>
      <c r="BT26" s="140">
        <v>0</v>
      </c>
      <c r="BU26" s="140">
        <v>0</v>
      </c>
      <c r="BV26" s="140">
        <v>0</v>
      </c>
      <c r="BW26" s="140">
        <v>0</v>
      </c>
      <c r="BX26" s="140">
        <v>0</v>
      </c>
      <c r="BY26" s="140">
        <v>0</v>
      </c>
      <c r="BZ26" s="140">
        <v>85.49</v>
      </c>
      <c r="CA26" s="140">
        <v>0</v>
      </c>
      <c r="CB26" s="140">
        <v>85.49</v>
      </c>
      <c r="CC26" s="140">
        <v>0</v>
      </c>
      <c r="CD26" s="140">
        <v>0</v>
      </c>
      <c r="CE26" s="140">
        <v>0</v>
      </c>
      <c r="CF26" s="140">
        <v>0</v>
      </c>
      <c r="CG26" s="140">
        <v>0</v>
      </c>
      <c r="CH26" s="140">
        <v>0</v>
      </c>
      <c r="CI26" s="140">
        <v>0</v>
      </c>
      <c r="CJ26" s="140">
        <v>0</v>
      </c>
      <c r="CK26" s="140">
        <v>0</v>
      </c>
      <c r="CL26" s="140">
        <v>0</v>
      </c>
      <c r="CM26" s="140">
        <v>0</v>
      </c>
      <c r="CN26" s="140">
        <v>0</v>
      </c>
      <c r="CO26" s="140">
        <v>0</v>
      </c>
      <c r="CP26" s="140">
        <v>0</v>
      </c>
      <c r="CQ26" s="140">
        <v>0</v>
      </c>
      <c r="CR26" s="140">
        <v>0</v>
      </c>
      <c r="CS26" s="140">
        <v>0</v>
      </c>
      <c r="CT26" s="140">
        <v>0</v>
      </c>
      <c r="CU26" s="140">
        <v>0</v>
      </c>
      <c r="CV26" s="140">
        <v>0</v>
      </c>
      <c r="CW26" s="140">
        <v>0</v>
      </c>
      <c r="CX26" s="140">
        <v>0</v>
      </c>
      <c r="CY26" s="140">
        <v>0</v>
      </c>
      <c r="CZ26" s="140">
        <v>0</v>
      </c>
      <c r="DA26" s="140">
        <v>0</v>
      </c>
      <c r="DB26" s="140">
        <v>0</v>
      </c>
      <c r="DC26" s="140">
        <v>0</v>
      </c>
      <c r="DD26" s="140">
        <v>0</v>
      </c>
      <c r="DE26" s="140">
        <v>0</v>
      </c>
      <c r="DF26" s="140">
        <v>0</v>
      </c>
      <c r="DG26" s="140">
        <v>0</v>
      </c>
      <c r="DH26" s="140">
        <v>0</v>
      </c>
      <c r="DI26" s="140">
        <v>0</v>
      </c>
    </row>
    <row r="27" spans="1:113" ht="19.5" customHeight="1">
      <c r="A27" s="137" t="s">
        <v>91</v>
      </c>
      <c r="B27" s="137" t="s">
        <v>96</v>
      </c>
      <c r="C27" s="137" t="s">
        <v>117</v>
      </c>
      <c r="D27" s="137" t="s">
        <v>118</v>
      </c>
      <c r="E27" s="138">
        <f t="shared" si="0"/>
        <v>324.96000000000004</v>
      </c>
      <c r="F27" s="138">
        <v>184.68</v>
      </c>
      <c r="G27" s="138">
        <v>98.67</v>
      </c>
      <c r="H27" s="138">
        <v>2.77</v>
      </c>
      <c r="I27" s="138">
        <v>0</v>
      </c>
      <c r="J27" s="138">
        <v>0</v>
      </c>
      <c r="K27" s="138">
        <v>81.55</v>
      </c>
      <c r="L27" s="138">
        <v>0</v>
      </c>
      <c r="M27" s="138">
        <v>0</v>
      </c>
      <c r="N27" s="138">
        <v>0</v>
      </c>
      <c r="O27" s="140">
        <v>0</v>
      </c>
      <c r="P27" s="140">
        <v>1.69</v>
      </c>
      <c r="Q27" s="140">
        <v>0</v>
      </c>
      <c r="R27" s="140">
        <v>0</v>
      </c>
      <c r="S27" s="140">
        <v>0</v>
      </c>
      <c r="T27" s="140">
        <v>139.62</v>
      </c>
      <c r="U27" s="140">
        <v>9.4</v>
      </c>
      <c r="V27" s="140">
        <v>1.2</v>
      </c>
      <c r="W27" s="140">
        <v>0</v>
      </c>
      <c r="X27" s="140">
        <v>0</v>
      </c>
      <c r="Y27" s="140">
        <v>0.5</v>
      </c>
      <c r="Z27" s="140">
        <v>1.9</v>
      </c>
      <c r="AA27" s="140">
        <v>0.1</v>
      </c>
      <c r="AB27" s="140">
        <v>0</v>
      </c>
      <c r="AC27" s="140">
        <v>12.7</v>
      </c>
      <c r="AD27" s="140">
        <v>85.25</v>
      </c>
      <c r="AE27" s="140">
        <v>0</v>
      </c>
      <c r="AF27" s="140">
        <v>5</v>
      </c>
      <c r="AG27" s="140">
        <v>0</v>
      </c>
      <c r="AH27" s="140">
        <v>5</v>
      </c>
      <c r="AI27" s="140">
        <v>0</v>
      </c>
      <c r="AJ27" s="140">
        <v>0</v>
      </c>
      <c r="AK27" s="140">
        <v>0</v>
      </c>
      <c r="AL27" s="140">
        <v>0</v>
      </c>
      <c r="AM27" s="140">
        <v>0</v>
      </c>
      <c r="AN27" s="140">
        <v>1.5</v>
      </c>
      <c r="AO27" s="140">
        <v>0</v>
      </c>
      <c r="AP27" s="140">
        <v>4.24</v>
      </c>
      <c r="AQ27" s="140">
        <v>4.16</v>
      </c>
      <c r="AR27" s="140">
        <v>8.2</v>
      </c>
      <c r="AS27" s="140">
        <v>0</v>
      </c>
      <c r="AT27" s="140">
        <v>0</v>
      </c>
      <c r="AU27" s="140">
        <v>0.47</v>
      </c>
      <c r="AV27" s="140">
        <v>0.66</v>
      </c>
      <c r="AW27" s="140">
        <v>0</v>
      </c>
      <c r="AX27" s="140">
        <v>0</v>
      </c>
      <c r="AY27" s="140">
        <v>0</v>
      </c>
      <c r="AZ27" s="140">
        <v>0</v>
      </c>
      <c r="BA27" s="140">
        <v>0</v>
      </c>
      <c r="BB27" s="140">
        <v>0</v>
      </c>
      <c r="BC27" s="140">
        <v>0</v>
      </c>
      <c r="BD27" s="140">
        <v>0</v>
      </c>
      <c r="BE27" s="140">
        <v>0.04</v>
      </c>
      <c r="BF27" s="140">
        <v>0</v>
      </c>
      <c r="BG27" s="140">
        <v>0.62</v>
      </c>
      <c r="BH27" s="140">
        <v>0</v>
      </c>
      <c r="BI27" s="140">
        <v>0</v>
      </c>
      <c r="BJ27" s="140">
        <v>0</v>
      </c>
      <c r="BK27" s="140">
        <v>0</v>
      </c>
      <c r="BL27" s="140">
        <v>0</v>
      </c>
      <c r="BM27" s="140">
        <v>0</v>
      </c>
      <c r="BN27" s="140">
        <v>0</v>
      </c>
      <c r="BO27" s="140">
        <v>0</v>
      </c>
      <c r="BP27" s="140">
        <v>0</v>
      </c>
      <c r="BQ27" s="140">
        <v>0</v>
      </c>
      <c r="BR27" s="140">
        <v>0</v>
      </c>
      <c r="BS27" s="140">
        <v>0</v>
      </c>
      <c r="BT27" s="140">
        <v>0</v>
      </c>
      <c r="BU27" s="140">
        <v>0</v>
      </c>
      <c r="BV27" s="140">
        <v>0</v>
      </c>
      <c r="BW27" s="140">
        <v>0</v>
      </c>
      <c r="BX27" s="140">
        <v>0</v>
      </c>
      <c r="BY27" s="140">
        <v>0</v>
      </c>
      <c r="BZ27" s="140">
        <v>0</v>
      </c>
      <c r="CA27" s="140">
        <v>0</v>
      </c>
      <c r="CB27" s="140">
        <v>0</v>
      </c>
      <c r="CC27" s="140">
        <v>0</v>
      </c>
      <c r="CD27" s="140">
        <v>0</v>
      </c>
      <c r="CE27" s="140">
        <v>0</v>
      </c>
      <c r="CF27" s="140">
        <v>0</v>
      </c>
      <c r="CG27" s="140">
        <v>0</v>
      </c>
      <c r="CH27" s="140">
        <v>0</v>
      </c>
      <c r="CI27" s="140">
        <v>0</v>
      </c>
      <c r="CJ27" s="140">
        <v>0</v>
      </c>
      <c r="CK27" s="140">
        <v>0</v>
      </c>
      <c r="CL27" s="140">
        <v>0</v>
      </c>
      <c r="CM27" s="140">
        <v>0</v>
      </c>
      <c r="CN27" s="140">
        <v>0</v>
      </c>
      <c r="CO27" s="140">
        <v>0</v>
      </c>
      <c r="CP27" s="140">
        <v>0</v>
      </c>
      <c r="CQ27" s="140">
        <v>0</v>
      </c>
      <c r="CR27" s="140">
        <v>0</v>
      </c>
      <c r="CS27" s="140">
        <v>0</v>
      </c>
      <c r="CT27" s="140">
        <v>0</v>
      </c>
      <c r="CU27" s="140">
        <v>0</v>
      </c>
      <c r="CV27" s="140">
        <v>0</v>
      </c>
      <c r="CW27" s="140">
        <v>0</v>
      </c>
      <c r="CX27" s="140">
        <v>0</v>
      </c>
      <c r="CY27" s="140">
        <v>0</v>
      </c>
      <c r="CZ27" s="140">
        <v>0</v>
      </c>
      <c r="DA27" s="140">
        <v>0</v>
      </c>
      <c r="DB27" s="140">
        <v>0</v>
      </c>
      <c r="DC27" s="140">
        <v>0</v>
      </c>
      <c r="DD27" s="140">
        <v>0</v>
      </c>
      <c r="DE27" s="140">
        <v>0</v>
      </c>
      <c r="DF27" s="140">
        <v>0</v>
      </c>
      <c r="DG27" s="140">
        <v>0</v>
      </c>
      <c r="DH27" s="140">
        <v>0</v>
      </c>
      <c r="DI27" s="140">
        <v>0</v>
      </c>
    </row>
    <row r="28" spans="1:113" ht="19.5" customHeight="1">
      <c r="A28" s="137" t="s">
        <v>38</v>
      </c>
      <c r="B28" s="137" t="s">
        <v>38</v>
      </c>
      <c r="C28" s="137" t="s">
        <v>38</v>
      </c>
      <c r="D28" s="137" t="s">
        <v>320</v>
      </c>
      <c r="E28" s="138">
        <f t="shared" si="0"/>
        <v>186.75</v>
      </c>
      <c r="F28" s="138">
        <v>186.75</v>
      </c>
      <c r="G28" s="138">
        <v>0</v>
      </c>
      <c r="H28" s="138">
        <v>47.24</v>
      </c>
      <c r="I28" s="138">
        <v>0</v>
      </c>
      <c r="J28" s="138">
        <v>0</v>
      </c>
      <c r="K28" s="138">
        <v>0</v>
      </c>
      <c r="L28" s="138">
        <v>0</v>
      </c>
      <c r="M28" s="138">
        <v>0</v>
      </c>
      <c r="N28" s="138">
        <v>0</v>
      </c>
      <c r="O28" s="140">
        <v>0</v>
      </c>
      <c r="P28" s="140">
        <v>0</v>
      </c>
      <c r="Q28" s="140">
        <v>139.51</v>
      </c>
      <c r="R28" s="140">
        <v>0</v>
      </c>
      <c r="S28" s="140">
        <v>0</v>
      </c>
      <c r="T28" s="140">
        <v>0</v>
      </c>
      <c r="U28" s="140">
        <v>0</v>
      </c>
      <c r="V28" s="140">
        <v>0</v>
      </c>
      <c r="W28" s="140">
        <v>0</v>
      </c>
      <c r="X28" s="140">
        <v>0</v>
      </c>
      <c r="Y28" s="140">
        <v>0</v>
      </c>
      <c r="Z28" s="140">
        <v>0</v>
      </c>
      <c r="AA28" s="140">
        <v>0</v>
      </c>
      <c r="AB28" s="140">
        <v>0</v>
      </c>
      <c r="AC28" s="140">
        <v>0</v>
      </c>
      <c r="AD28" s="140">
        <v>0</v>
      </c>
      <c r="AE28" s="140">
        <v>0</v>
      </c>
      <c r="AF28" s="140">
        <v>0</v>
      </c>
      <c r="AG28" s="140">
        <v>0</v>
      </c>
      <c r="AH28" s="140">
        <v>0</v>
      </c>
      <c r="AI28" s="140">
        <v>0</v>
      </c>
      <c r="AJ28" s="140">
        <v>0</v>
      </c>
      <c r="AK28" s="140">
        <v>0</v>
      </c>
      <c r="AL28" s="140">
        <v>0</v>
      </c>
      <c r="AM28" s="140">
        <v>0</v>
      </c>
      <c r="AN28" s="140">
        <v>0</v>
      </c>
      <c r="AO28" s="140">
        <v>0</v>
      </c>
      <c r="AP28" s="140">
        <v>0</v>
      </c>
      <c r="AQ28" s="140">
        <v>0</v>
      </c>
      <c r="AR28" s="140">
        <v>0</v>
      </c>
      <c r="AS28" s="140">
        <v>0</v>
      </c>
      <c r="AT28" s="140">
        <v>0</v>
      </c>
      <c r="AU28" s="140">
        <v>0</v>
      </c>
      <c r="AV28" s="140">
        <v>0</v>
      </c>
      <c r="AW28" s="140">
        <v>0</v>
      </c>
      <c r="AX28" s="140">
        <v>0</v>
      </c>
      <c r="AY28" s="140">
        <v>0</v>
      </c>
      <c r="AZ28" s="140">
        <v>0</v>
      </c>
      <c r="BA28" s="140">
        <v>0</v>
      </c>
      <c r="BB28" s="140">
        <v>0</v>
      </c>
      <c r="BC28" s="140">
        <v>0</v>
      </c>
      <c r="BD28" s="140">
        <v>0</v>
      </c>
      <c r="BE28" s="140">
        <v>0</v>
      </c>
      <c r="BF28" s="140">
        <v>0</v>
      </c>
      <c r="BG28" s="140">
        <v>0</v>
      </c>
      <c r="BH28" s="140">
        <v>0</v>
      </c>
      <c r="BI28" s="140">
        <v>0</v>
      </c>
      <c r="BJ28" s="140">
        <v>0</v>
      </c>
      <c r="BK28" s="140">
        <v>0</v>
      </c>
      <c r="BL28" s="140">
        <v>0</v>
      </c>
      <c r="BM28" s="140">
        <v>0</v>
      </c>
      <c r="BN28" s="140">
        <v>0</v>
      </c>
      <c r="BO28" s="140">
        <v>0</v>
      </c>
      <c r="BP28" s="140">
        <v>0</v>
      </c>
      <c r="BQ28" s="140">
        <v>0</v>
      </c>
      <c r="BR28" s="140">
        <v>0</v>
      </c>
      <c r="BS28" s="140">
        <v>0</v>
      </c>
      <c r="BT28" s="140">
        <v>0</v>
      </c>
      <c r="BU28" s="140">
        <v>0</v>
      </c>
      <c r="BV28" s="140">
        <v>0</v>
      </c>
      <c r="BW28" s="140">
        <v>0</v>
      </c>
      <c r="BX28" s="140">
        <v>0</v>
      </c>
      <c r="BY28" s="140">
        <v>0</v>
      </c>
      <c r="BZ28" s="140">
        <v>0</v>
      </c>
      <c r="CA28" s="140">
        <v>0</v>
      </c>
      <c r="CB28" s="140">
        <v>0</v>
      </c>
      <c r="CC28" s="140">
        <v>0</v>
      </c>
      <c r="CD28" s="140">
        <v>0</v>
      </c>
      <c r="CE28" s="140">
        <v>0</v>
      </c>
      <c r="CF28" s="140">
        <v>0</v>
      </c>
      <c r="CG28" s="140">
        <v>0</v>
      </c>
      <c r="CH28" s="140">
        <v>0</v>
      </c>
      <c r="CI28" s="140">
        <v>0</v>
      </c>
      <c r="CJ28" s="140">
        <v>0</v>
      </c>
      <c r="CK28" s="140">
        <v>0</v>
      </c>
      <c r="CL28" s="140">
        <v>0</v>
      </c>
      <c r="CM28" s="140">
        <v>0</v>
      </c>
      <c r="CN28" s="140">
        <v>0</v>
      </c>
      <c r="CO28" s="140">
        <v>0</v>
      </c>
      <c r="CP28" s="140">
        <v>0</v>
      </c>
      <c r="CQ28" s="140">
        <v>0</v>
      </c>
      <c r="CR28" s="140">
        <v>0</v>
      </c>
      <c r="CS28" s="140">
        <v>0</v>
      </c>
      <c r="CT28" s="140">
        <v>0</v>
      </c>
      <c r="CU28" s="140">
        <v>0</v>
      </c>
      <c r="CV28" s="140">
        <v>0</v>
      </c>
      <c r="CW28" s="140">
        <v>0</v>
      </c>
      <c r="CX28" s="140">
        <v>0</v>
      </c>
      <c r="CY28" s="140">
        <v>0</v>
      </c>
      <c r="CZ28" s="140">
        <v>0</v>
      </c>
      <c r="DA28" s="140">
        <v>0</v>
      </c>
      <c r="DB28" s="140">
        <v>0</v>
      </c>
      <c r="DC28" s="140">
        <v>0</v>
      </c>
      <c r="DD28" s="140">
        <v>0</v>
      </c>
      <c r="DE28" s="140">
        <v>0</v>
      </c>
      <c r="DF28" s="140">
        <v>0</v>
      </c>
      <c r="DG28" s="140">
        <v>0</v>
      </c>
      <c r="DH28" s="140">
        <v>0</v>
      </c>
      <c r="DI28" s="140">
        <v>0</v>
      </c>
    </row>
    <row r="29" spans="1:113" ht="19.5" customHeight="1">
      <c r="A29" s="137" t="s">
        <v>38</v>
      </c>
      <c r="B29" s="137" t="s">
        <v>38</v>
      </c>
      <c r="C29" s="137" t="s">
        <v>38</v>
      </c>
      <c r="D29" s="137" t="s">
        <v>321</v>
      </c>
      <c r="E29" s="138">
        <f t="shared" si="0"/>
        <v>186.75</v>
      </c>
      <c r="F29" s="138">
        <v>186.75</v>
      </c>
      <c r="G29" s="138">
        <v>0</v>
      </c>
      <c r="H29" s="138">
        <v>47.24</v>
      </c>
      <c r="I29" s="138">
        <v>0</v>
      </c>
      <c r="J29" s="138">
        <v>0</v>
      </c>
      <c r="K29" s="138">
        <v>0</v>
      </c>
      <c r="L29" s="138">
        <v>0</v>
      </c>
      <c r="M29" s="138">
        <v>0</v>
      </c>
      <c r="N29" s="138">
        <v>0</v>
      </c>
      <c r="O29" s="140">
        <v>0</v>
      </c>
      <c r="P29" s="140">
        <v>0</v>
      </c>
      <c r="Q29" s="140">
        <v>139.51</v>
      </c>
      <c r="R29" s="140">
        <v>0</v>
      </c>
      <c r="S29" s="140">
        <v>0</v>
      </c>
      <c r="T29" s="140">
        <v>0</v>
      </c>
      <c r="U29" s="140">
        <v>0</v>
      </c>
      <c r="V29" s="140">
        <v>0</v>
      </c>
      <c r="W29" s="140">
        <v>0</v>
      </c>
      <c r="X29" s="140">
        <v>0</v>
      </c>
      <c r="Y29" s="140">
        <v>0</v>
      </c>
      <c r="Z29" s="140">
        <v>0</v>
      </c>
      <c r="AA29" s="140">
        <v>0</v>
      </c>
      <c r="AB29" s="140">
        <v>0</v>
      </c>
      <c r="AC29" s="140">
        <v>0</v>
      </c>
      <c r="AD29" s="140">
        <v>0</v>
      </c>
      <c r="AE29" s="140">
        <v>0</v>
      </c>
      <c r="AF29" s="140">
        <v>0</v>
      </c>
      <c r="AG29" s="140">
        <v>0</v>
      </c>
      <c r="AH29" s="140">
        <v>0</v>
      </c>
      <c r="AI29" s="140">
        <v>0</v>
      </c>
      <c r="AJ29" s="140">
        <v>0</v>
      </c>
      <c r="AK29" s="140">
        <v>0</v>
      </c>
      <c r="AL29" s="140">
        <v>0</v>
      </c>
      <c r="AM29" s="140">
        <v>0</v>
      </c>
      <c r="AN29" s="140">
        <v>0</v>
      </c>
      <c r="AO29" s="140">
        <v>0</v>
      </c>
      <c r="AP29" s="140">
        <v>0</v>
      </c>
      <c r="AQ29" s="140">
        <v>0</v>
      </c>
      <c r="AR29" s="140">
        <v>0</v>
      </c>
      <c r="AS29" s="140">
        <v>0</v>
      </c>
      <c r="AT29" s="140">
        <v>0</v>
      </c>
      <c r="AU29" s="140">
        <v>0</v>
      </c>
      <c r="AV29" s="140">
        <v>0</v>
      </c>
      <c r="AW29" s="140">
        <v>0</v>
      </c>
      <c r="AX29" s="140">
        <v>0</v>
      </c>
      <c r="AY29" s="140">
        <v>0</v>
      </c>
      <c r="AZ29" s="140">
        <v>0</v>
      </c>
      <c r="BA29" s="140">
        <v>0</v>
      </c>
      <c r="BB29" s="140">
        <v>0</v>
      </c>
      <c r="BC29" s="140">
        <v>0</v>
      </c>
      <c r="BD29" s="140">
        <v>0</v>
      </c>
      <c r="BE29" s="140">
        <v>0</v>
      </c>
      <c r="BF29" s="140">
        <v>0</v>
      </c>
      <c r="BG29" s="140">
        <v>0</v>
      </c>
      <c r="BH29" s="140">
        <v>0</v>
      </c>
      <c r="BI29" s="140">
        <v>0</v>
      </c>
      <c r="BJ29" s="140">
        <v>0</v>
      </c>
      <c r="BK29" s="140">
        <v>0</v>
      </c>
      <c r="BL29" s="140">
        <v>0</v>
      </c>
      <c r="BM29" s="140">
        <v>0</v>
      </c>
      <c r="BN29" s="140">
        <v>0</v>
      </c>
      <c r="BO29" s="140">
        <v>0</v>
      </c>
      <c r="BP29" s="140">
        <v>0</v>
      </c>
      <c r="BQ29" s="140">
        <v>0</v>
      </c>
      <c r="BR29" s="140">
        <v>0</v>
      </c>
      <c r="BS29" s="140">
        <v>0</v>
      </c>
      <c r="BT29" s="140">
        <v>0</v>
      </c>
      <c r="BU29" s="140">
        <v>0</v>
      </c>
      <c r="BV29" s="140">
        <v>0</v>
      </c>
      <c r="BW29" s="140">
        <v>0</v>
      </c>
      <c r="BX29" s="140">
        <v>0</v>
      </c>
      <c r="BY29" s="140">
        <v>0</v>
      </c>
      <c r="BZ29" s="140">
        <v>0</v>
      </c>
      <c r="CA29" s="140">
        <v>0</v>
      </c>
      <c r="CB29" s="140">
        <v>0</v>
      </c>
      <c r="CC29" s="140">
        <v>0</v>
      </c>
      <c r="CD29" s="140">
        <v>0</v>
      </c>
      <c r="CE29" s="140">
        <v>0</v>
      </c>
      <c r="CF29" s="140">
        <v>0</v>
      </c>
      <c r="CG29" s="140">
        <v>0</v>
      </c>
      <c r="CH29" s="140">
        <v>0</v>
      </c>
      <c r="CI29" s="140">
        <v>0</v>
      </c>
      <c r="CJ29" s="140">
        <v>0</v>
      </c>
      <c r="CK29" s="140">
        <v>0</v>
      </c>
      <c r="CL29" s="140">
        <v>0</v>
      </c>
      <c r="CM29" s="140">
        <v>0</v>
      </c>
      <c r="CN29" s="140">
        <v>0</v>
      </c>
      <c r="CO29" s="140">
        <v>0</v>
      </c>
      <c r="CP29" s="140">
        <v>0</v>
      </c>
      <c r="CQ29" s="140">
        <v>0</v>
      </c>
      <c r="CR29" s="140">
        <v>0</v>
      </c>
      <c r="CS29" s="140">
        <v>0</v>
      </c>
      <c r="CT29" s="140">
        <v>0</v>
      </c>
      <c r="CU29" s="140">
        <v>0</v>
      </c>
      <c r="CV29" s="140">
        <v>0</v>
      </c>
      <c r="CW29" s="140">
        <v>0</v>
      </c>
      <c r="CX29" s="140">
        <v>0</v>
      </c>
      <c r="CY29" s="140">
        <v>0</v>
      </c>
      <c r="CZ29" s="140">
        <v>0</v>
      </c>
      <c r="DA29" s="140">
        <v>0</v>
      </c>
      <c r="DB29" s="140">
        <v>0</v>
      </c>
      <c r="DC29" s="140">
        <v>0</v>
      </c>
      <c r="DD29" s="140">
        <v>0</v>
      </c>
      <c r="DE29" s="140">
        <v>0</v>
      </c>
      <c r="DF29" s="140">
        <v>0</v>
      </c>
      <c r="DG29" s="140">
        <v>0</v>
      </c>
      <c r="DH29" s="140">
        <v>0</v>
      </c>
      <c r="DI29" s="140">
        <v>0</v>
      </c>
    </row>
    <row r="30" spans="1:113" ht="19.5" customHeight="1">
      <c r="A30" s="137" t="s">
        <v>103</v>
      </c>
      <c r="B30" s="137" t="s">
        <v>98</v>
      </c>
      <c r="C30" s="137" t="s">
        <v>93</v>
      </c>
      <c r="D30" s="137" t="s">
        <v>104</v>
      </c>
      <c r="E30" s="138">
        <f t="shared" si="0"/>
        <v>139.51</v>
      </c>
      <c r="F30" s="138">
        <v>139.51</v>
      </c>
      <c r="G30" s="138">
        <v>0</v>
      </c>
      <c r="H30" s="138">
        <v>0</v>
      </c>
      <c r="I30" s="138">
        <v>0</v>
      </c>
      <c r="J30" s="138">
        <v>0</v>
      </c>
      <c r="K30" s="138">
        <v>0</v>
      </c>
      <c r="L30" s="138">
        <v>0</v>
      </c>
      <c r="M30" s="138">
        <v>0</v>
      </c>
      <c r="N30" s="138">
        <v>0</v>
      </c>
      <c r="O30" s="140">
        <v>0</v>
      </c>
      <c r="P30" s="140">
        <v>0</v>
      </c>
      <c r="Q30" s="140">
        <v>139.51</v>
      </c>
      <c r="R30" s="140">
        <v>0</v>
      </c>
      <c r="S30" s="140">
        <v>0</v>
      </c>
      <c r="T30" s="140">
        <v>0</v>
      </c>
      <c r="U30" s="140">
        <v>0</v>
      </c>
      <c r="V30" s="140">
        <v>0</v>
      </c>
      <c r="W30" s="140">
        <v>0</v>
      </c>
      <c r="X30" s="140">
        <v>0</v>
      </c>
      <c r="Y30" s="140">
        <v>0</v>
      </c>
      <c r="Z30" s="140">
        <v>0</v>
      </c>
      <c r="AA30" s="140">
        <v>0</v>
      </c>
      <c r="AB30" s="140">
        <v>0</v>
      </c>
      <c r="AC30" s="140">
        <v>0</v>
      </c>
      <c r="AD30" s="140">
        <v>0</v>
      </c>
      <c r="AE30" s="140">
        <v>0</v>
      </c>
      <c r="AF30" s="140">
        <v>0</v>
      </c>
      <c r="AG30" s="140">
        <v>0</v>
      </c>
      <c r="AH30" s="140">
        <v>0</v>
      </c>
      <c r="AI30" s="140">
        <v>0</v>
      </c>
      <c r="AJ30" s="140">
        <v>0</v>
      </c>
      <c r="AK30" s="140">
        <v>0</v>
      </c>
      <c r="AL30" s="140">
        <v>0</v>
      </c>
      <c r="AM30" s="140">
        <v>0</v>
      </c>
      <c r="AN30" s="140">
        <v>0</v>
      </c>
      <c r="AO30" s="140">
        <v>0</v>
      </c>
      <c r="AP30" s="140">
        <v>0</v>
      </c>
      <c r="AQ30" s="140">
        <v>0</v>
      </c>
      <c r="AR30" s="140">
        <v>0</v>
      </c>
      <c r="AS30" s="140">
        <v>0</v>
      </c>
      <c r="AT30" s="140">
        <v>0</v>
      </c>
      <c r="AU30" s="140">
        <v>0</v>
      </c>
      <c r="AV30" s="140">
        <v>0</v>
      </c>
      <c r="AW30" s="140">
        <v>0</v>
      </c>
      <c r="AX30" s="140">
        <v>0</v>
      </c>
      <c r="AY30" s="140">
        <v>0</v>
      </c>
      <c r="AZ30" s="140">
        <v>0</v>
      </c>
      <c r="BA30" s="140">
        <v>0</v>
      </c>
      <c r="BB30" s="140">
        <v>0</v>
      </c>
      <c r="BC30" s="140">
        <v>0</v>
      </c>
      <c r="BD30" s="140">
        <v>0</v>
      </c>
      <c r="BE30" s="140">
        <v>0</v>
      </c>
      <c r="BF30" s="140">
        <v>0</v>
      </c>
      <c r="BG30" s="140">
        <v>0</v>
      </c>
      <c r="BH30" s="140">
        <v>0</v>
      </c>
      <c r="BI30" s="140">
        <v>0</v>
      </c>
      <c r="BJ30" s="140">
        <v>0</v>
      </c>
      <c r="BK30" s="140">
        <v>0</v>
      </c>
      <c r="BL30" s="140">
        <v>0</v>
      </c>
      <c r="BM30" s="140">
        <v>0</v>
      </c>
      <c r="BN30" s="140">
        <v>0</v>
      </c>
      <c r="BO30" s="140">
        <v>0</v>
      </c>
      <c r="BP30" s="140">
        <v>0</v>
      </c>
      <c r="BQ30" s="140">
        <v>0</v>
      </c>
      <c r="BR30" s="140">
        <v>0</v>
      </c>
      <c r="BS30" s="140">
        <v>0</v>
      </c>
      <c r="BT30" s="140">
        <v>0</v>
      </c>
      <c r="BU30" s="140">
        <v>0</v>
      </c>
      <c r="BV30" s="140">
        <v>0</v>
      </c>
      <c r="BW30" s="140">
        <v>0</v>
      </c>
      <c r="BX30" s="140">
        <v>0</v>
      </c>
      <c r="BY30" s="140">
        <v>0</v>
      </c>
      <c r="BZ30" s="140">
        <v>0</v>
      </c>
      <c r="CA30" s="140">
        <v>0</v>
      </c>
      <c r="CB30" s="140">
        <v>0</v>
      </c>
      <c r="CC30" s="140">
        <v>0</v>
      </c>
      <c r="CD30" s="140">
        <v>0</v>
      </c>
      <c r="CE30" s="140">
        <v>0</v>
      </c>
      <c r="CF30" s="140">
        <v>0</v>
      </c>
      <c r="CG30" s="140">
        <v>0</v>
      </c>
      <c r="CH30" s="140">
        <v>0</v>
      </c>
      <c r="CI30" s="140">
        <v>0</v>
      </c>
      <c r="CJ30" s="140">
        <v>0</v>
      </c>
      <c r="CK30" s="140">
        <v>0</v>
      </c>
      <c r="CL30" s="140">
        <v>0</v>
      </c>
      <c r="CM30" s="140">
        <v>0</v>
      </c>
      <c r="CN30" s="140">
        <v>0</v>
      </c>
      <c r="CO30" s="140">
        <v>0</v>
      </c>
      <c r="CP30" s="140">
        <v>0</v>
      </c>
      <c r="CQ30" s="140">
        <v>0</v>
      </c>
      <c r="CR30" s="140">
        <v>0</v>
      </c>
      <c r="CS30" s="140">
        <v>0</v>
      </c>
      <c r="CT30" s="140">
        <v>0</v>
      </c>
      <c r="CU30" s="140">
        <v>0</v>
      </c>
      <c r="CV30" s="140">
        <v>0</v>
      </c>
      <c r="CW30" s="140">
        <v>0</v>
      </c>
      <c r="CX30" s="140">
        <v>0</v>
      </c>
      <c r="CY30" s="140">
        <v>0</v>
      </c>
      <c r="CZ30" s="140">
        <v>0</v>
      </c>
      <c r="DA30" s="140">
        <v>0</v>
      </c>
      <c r="DB30" s="140">
        <v>0</v>
      </c>
      <c r="DC30" s="140">
        <v>0</v>
      </c>
      <c r="DD30" s="140">
        <v>0</v>
      </c>
      <c r="DE30" s="140">
        <v>0</v>
      </c>
      <c r="DF30" s="140">
        <v>0</v>
      </c>
      <c r="DG30" s="140">
        <v>0</v>
      </c>
      <c r="DH30" s="140">
        <v>0</v>
      </c>
      <c r="DI30" s="140">
        <v>0</v>
      </c>
    </row>
    <row r="31" spans="1:113" ht="19.5" customHeight="1">
      <c r="A31" s="137" t="s">
        <v>103</v>
      </c>
      <c r="B31" s="137" t="s">
        <v>98</v>
      </c>
      <c r="C31" s="137" t="s">
        <v>85</v>
      </c>
      <c r="D31" s="137" t="s">
        <v>105</v>
      </c>
      <c r="E31" s="138">
        <f t="shared" si="0"/>
        <v>47.24</v>
      </c>
      <c r="F31" s="138">
        <v>47.24</v>
      </c>
      <c r="G31" s="138">
        <v>0</v>
      </c>
      <c r="H31" s="138">
        <v>47.24</v>
      </c>
      <c r="I31" s="138">
        <v>0</v>
      </c>
      <c r="J31" s="138">
        <v>0</v>
      </c>
      <c r="K31" s="138">
        <v>0</v>
      </c>
      <c r="L31" s="138">
        <v>0</v>
      </c>
      <c r="M31" s="138">
        <v>0</v>
      </c>
      <c r="N31" s="138">
        <v>0</v>
      </c>
      <c r="O31" s="140">
        <v>0</v>
      </c>
      <c r="P31" s="140">
        <v>0</v>
      </c>
      <c r="Q31" s="140">
        <v>0</v>
      </c>
      <c r="R31" s="140">
        <v>0</v>
      </c>
      <c r="S31" s="140">
        <v>0</v>
      </c>
      <c r="T31" s="140">
        <v>0</v>
      </c>
      <c r="U31" s="140">
        <v>0</v>
      </c>
      <c r="V31" s="140">
        <v>0</v>
      </c>
      <c r="W31" s="140">
        <v>0</v>
      </c>
      <c r="X31" s="140">
        <v>0</v>
      </c>
      <c r="Y31" s="140">
        <v>0</v>
      </c>
      <c r="Z31" s="140">
        <v>0</v>
      </c>
      <c r="AA31" s="140">
        <v>0</v>
      </c>
      <c r="AB31" s="140">
        <v>0</v>
      </c>
      <c r="AC31" s="140">
        <v>0</v>
      </c>
      <c r="AD31" s="140">
        <v>0</v>
      </c>
      <c r="AE31" s="140">
        <v>0</v>
      </c>
      <c r="AF31" s="140">
        <v>0</v>
      </c>
      <c r="AG31" s="140">
        <v>0</v>
      </c>
      <c r="AH31" s="140">
        <v>0</v>
      </c>
      <c r="AI31" s="140">
        <v>0</v>
      </c>
      <c r="AJ31" s="140">
        <v>0</v>
      </c>
      <c r="AK31" s="140">
        <v>0</v>
      </c>
      <c r="AL31" s="140">
        <v>0</v>
      </c>
      <c r="AM31" s="140">
        <v>0</v>
      </c>
      <c r="AN31" s="140">
        <v>0</v>
      </c>
      <c r="AO31" s="140">
        <v>0</v>
      </c>
      <c r="AP31" s="140">
        <v>0</v>
      </c>
      <c r="AQ31" s="140">
        <v>0</v>
      </c>
      <c r="AR31" s="140">
        <v>0</v>
      </c>
      <c r="AS31" s="140">
        <v>0</v>
      </c>
      <c r="AT31" s="140">
        <v>0</v>
      </c>
      <c r="AU31" s="140">
        <v>0</v>
      </c>
      <c r="AV31" s="140">
        <v>0</v>
      </c>
      <c r="AW31" s="140">
        <v>0</v>
      </c>
      <c r="AX31" s="140">
        <v>0</v>
      </c>
      <c r="AY31" s="140">
        <v>0</v>
      </c>
      <c r="AZ31" s="140">
        <v>0</v>
      </c>
      <c r="BA31" s="140">
        <v>0</v>
      </c>
      <c r="BB31" s="140">
        <v>0</v>
      </c>
      <c r="BC31" s="140">
        <v>0</v>
      </c>
      <c r="BD31" s="140">
        <v>0</v>
      </c>
      <c r="BE31" s="140">
        <v>0</v>
      </c>
      <c r="BF31" s="140">
        <v>0</v>
      </c>
      <c r="BG31" s="140">
        <v>0</v>
      </c>
      <c r="BH31" s="140">
        <v>0</v>
      </c>
      <c r="BI31" s="140">
        <v>0</v>
      </c>
      <c r="BJ31" s="140">
        <v>0</v>
      </c>
      <c r="BK31" s="140">
        <v>0</v>
      </c>
      <c r="BL31" s="140">
        <v>0</v>
      </c>
      <c r="BM31" s="140">
        <v>0</v>
      </c>
      <c r="BN31" s="140">
        <v>0</v>
      </c>
      <c r="BO31" s="140">
        <v>0</v>
      </c>
      <c r="BP31" s="140">
        <v>0</v>
      </c>
      <c r="BQ31" s="140">
        <v>0</v>
      </c>
      <c r="BR31" s="140">
        <v>0</v>
      </c>
      <c r="BS31" s="140">
        <v>0</v>
      </c>
      <c r="BT31" s="140">
        <v>0</v>
      </c>
      <c r="BU31" s="140">
        <v>0</v>
      </c>
      <c r="BV31" s="140">
        <v>0</v>
      </c>
      <c r="BW31" s="140">
        <v>0</v>
      </c>
      <c r="BX31" s="140">
        <v>0</v>
      </c>
      <c r="BY31" s="140">
        <v>0</v>
      </c>
      <c r="BZ31" s="140">
        <v>0</v>
      </c>
      <c r="CA31" s="140">
        <v>0</v>
      </c>
      <c r="CB31" s="140">
        <v>0</v>
      </c>
      <c r="CC31" s="140">
        <v>0</v>
      </c>
      <c r="CD31" s="140">
        <v>0</v>
      </c>
      <c r="CE31" s="140">
        <v>0</v>
      </c>
      <c r="CF31" s="140">
        <v>0</v>
      </c>
      <c r="CG31" s="140">
        <v>0</v>
      </c>
      <c r="CH31" s="140">
        <v>0</v>
      </c>
      <c r="CI31" s="140">
        <v>0</v>
      </c>
      <c r="CJ31" s="140">
        <v>0</v>
      </c>
      <c r="CK31" s="140">
        <v>0</v>
      </c>
      <c r="CL31" s="140">
        <v>0</v>
      </c>
      <c r="CM31" s="140">
        <v>0</v>
      </c>
      <c r="CN31" s="140">
        <v>0</v>
      </c>
      <c r="CO31" s="140">
        <v>0</v>
      </c>
      <c r="CP31" s="140">
        <v>0</v>
      </c>
      <c r="CQ31" s="140">
        <v>0</v>
      </c>
      <c r="CR31" s="140">
        <v>0</v>
      </c>
      <c r="CS31" s="140">
        <v>0</v>
      </c>
      <c r="CT31" s="140">
        <v>0</v>
      </c>
      <c r="CU31" s="140">
        <v>0</v>
      </c>
      <c r="CV31" s="140">
        <v>0</v>
      </c>
      <c r="CW31" s="140">
        <v>0</v>
      </c>
      <c r="CX31" s="140">
        <v>0</v>
      </c>
      <c r="CY31" s="140">
        <v>0</v>
      </c>
      <c r="CZ31" s="140">
        <v>0</v>
      </c>
      <c r="DA31" s="140">
        <v>0</v>
      </c>
      <c r="DB31" s="140">
        <v>0</v>
      </c>
      <c r="DC31" s="140">
        <v>0</v>
      </c>
      <c r="DD31" s="140">
        <v>0</v>
      </c>
      <c r="DE31" s="140">
        <v>0</v>
      </c>
      <c r="DF31" s="140">
        <v>0</v>
      </c>
      <c r="DG31" s="140">
        <v>0</v>
      </c>
      <c r="DH31" s="140">
        <v>0</v>
      </c>
      <c r="DI31" s="140">
        <v>0</v>
      </c>
    </row>
  </sheetData>
  <sheetProtection/>
  <mergeCells count="113">
    <mergeCell ref="A2:DI2"/>
    <mergeCell ref="A4:D4"/>
    <mergeCell ref="F4:S4"/>
    <mergeCell ref="T4:AU4"/>
    <mergeCell ref="AV4:BG4"/>
    <mergeCell ref="BH4:BL4"/>
    <mergeCell ref="BM4:BY4"/>
    <mergeCell ref="BZ4:CQ4"/>
    <mergeCell ref="CR4:CT4"/>
    <mergeCell ref="CU4:CZ4"/>
    <mergeCell ref="DA4:DC4"/>
    <mergeCell ref="DD4:DI4"/>
    <mergeCell ref="A5:C5"/>
    <mergeCell ref="AW5:BG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 ref="AH5:AH6"/>
    <mergeCell ref="AI5:AI6"/>
    <mergeCell ref="AJ5:AJ6"/>
    <mergeCell ref="AK5:AK6"/>
    <mergeCell ref="AL5:AL6"/>
    <mergeCell ref="AM5:AM6"/>
    <mergeCell ref="AN5:AN6"/>
    <mergeCell ref="AO5:AO6"/>
    <mergeCell ref="AP5:AP6"/>
    <mergeCell ref="AQ5:AQ6"/>
    <mergeCell ref="AR5:AR6"/>
    <mergeCell ref="AS5:AS6"/>
    <mergeCell ref="AT5:AT6"/>
    <mergeCell ref="AU5:AU6"/>
    <mergeCell ref="AV5:AV6"/>
    <mergeCell ref="BH5:BH6"/>
    <mergeCell ref="BI5:BI6"/>
    <mergeCell ref="BJ5:BJ6"/>
    <mergeCell ref="BK5:BK6"/>
    <mergeCell ref="BL5:BL6"/>
    <mergeCell ref="BM5:BM6"/>
    <mergeCell ref="BN5:BN6"/>
    <mergeCell ref="BO5:BO6"/>
    <mergeCell ref="BP5:BP6"/>
    <mergeCell ref="BQ5:BQ6"/>
    <mergeCell ref="BR5:BR6"/>
    <mergeCell ref="BS5:BS6"/>
    <mergeCell ref="BT5:BT6"/>
    <mergeCell ref="BU5:BU6"/>
    <mergeCell ref="BV5:BV6"/>
    <mergeCell ref="BW5:BW6"/>
    <mergeCell ref="BX5:BX6"/>
    <mergeCell ref="BY5:BY6"/>
    <mergeCell ref="BZ5:BZ6"/>
    <mergeCell ref="CA5:CA6"/>
    <mergeCell ref="CB5:CB6"/>
    <mergeCell ref="CC5:CC6"/>
    <mergeCell ref="CD5:CD6"/>
    <mergeCell ref="CE5:CE6"/>
    <mergeCell ref="CF5:CF6"/>
    <mergeCell ref="CG5:CG6"/>
    <mergeCell ref="CH5:CH6"/>
    <mergeCell ref="CI5:CI6"/>
    <mergeCell ref="CJ5:CJ6"/>
    <mergeCell ref="CK5:CK6"/>
    <mergeCell ref="CL5:CL6"/>
    <mergeCell ref="CM5:CM6"/>
    <mergeCell ref="CN5:CN6"/>
    <mergeCell ref="CO5:CO6"/>
    <mergeCell ref="CP5:CP6"/>
    <mergeCell ref="CQ5:CQ6"/>
    <mergeCell ref="CR5:CR6"/>
    <mergeCell ref="CS5:CS6"/>
    <mergeCell ref="CT5:CT6"/>
    <mergeCell ref="CU5:CU6"/>
    <mergeCell ref="CV5:CV6"/>
    <mergeCell ref="CW5:CW6"/>
    <mergeCell ref="CX5:CX6"/>
    <mergeCell ref="CY5:CY6"/>
    <mergeCell ref="CZ5:CZ6"/>
    <mergeCell ref="DA5:DA6"/>
    <mergeCell ref="DB5:DB6"/>
    <mergeCell ref="DC5:DC6"/>
    <mergeCell ref="DD5:DD6"/>
    <mergeCell ref="DE5:DE6"/>
    <mergeCell ref="DF5:DF6"/>
    <mergeCell ref="DG5:DG6"/>
    <mergeCell ref="DH5:DH6"/>
    <mergeCell ref="DI5:DI6"/>
  </mergeCells>
  <printOptions horizontalCentered="1"/>
  <pageMargins left="0.5902777910232544" right="0.5902777910232544" top="0.9840278029441833" bottom="0.9840278029441833" header="0.511805534362793" footer="0.511805534362793"/>
  <pageSetup errors="blank" fitToHeight="1000" horizontalDpi="600" verticalDpi="600" orientation="landscape" paperSize="9" scale="15"/>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120"/>
  <sheetViews>
    <sheetView showGridLines="0" showZeros="0" zoomScale="55" zoomScaleNormal="55" workbookViewId="0" topLeftCell="A1">
      <selection activeCell="A3" sqref="A3"/>
    </sheetView>
  </sheetViews>
  <sheetFormatPr defaultColWidth="9.33203125" defaultRowHeight="11.25"/>
  <cols>
    <col min="1" max="2" width="5.5" style="0" customWidth="1"/>
    <col min="3" max="3" width="9.16015625" style="0" customWidth="1"/>
    <col min="4" max="4" width="72.83203125" style="0" customWidth="1"/>
    <col min="5" max="7" width="21.83203125" style="0" customWidth="1"/>
  </cols>
  <sheetData>
    <row r="1" spans="1:7" ht="19.5" customHeight="1">
      <c r="A1" s="84"/>
      <c r="B1" s="84"/>
      <c r="C1" s="84"/>
      <c r="D1" s="85"/>
      <c r="E1" s="84"/>
      <c r="F1" s="84"/>
      <c r="G1" s="86" t="s">
        <v>322</v>
      </c>
    </row>
    <row r="2" spans="1:7" ht="25.5" customHeight="1">
      <c r="A2" s="62" t="s">
        <v>323</v>
      </c>
      <c r="B2" s="62"/>
      <c r="C2" s="62"/>
      <c r="D2" s="62"/>
      <c r="E2" s="62"/>
      <c r="F2" s="62"/>
      <c r="G2" s="62"/>
    </row>
    <row r="3" spans="1:7" ht="19.5" customHeight="1">
      <c r="A3" s="63" t="s">
        <v>0</v>
      </c>
      <c r="B3" s="63"/>
      <c r="C3" s="63"/>
      <c r="D3" s="63"/>
      <c r="E3" s="87"/>
      <c r="F3" s="87"/>
      <c r="G3" s="65" t="s">
        <v>5</v>
      </c>
    </row>
    <row r="4" spans="1:7" ht="19.5" customHeight="1">
      <c r="A4" s="101" t="s">
        <v>324</v>
      </c>
      <c r="B4" s="102"/>
      <c r="C4" s="102"/>
      <c r="D4" s="103"/>
      <c r="E4" s="110" t="s">
        <v>123</v>
      </c>
      <c r="F4" s="73"/>
      <c r="G4" s="73"/>
    </row>
    <row r="5" spans="1:7" ht="19.5" customHeight="1">
      <c r="A5" s="66" t="s">
        <v>68</v>
      </c>
      <c r="B5" s="68"/>
      <c r="C5" s="111" t="s">
        <v>69</v>
      </c>
      <c r="D5" s="112" t="s">
        <v>228</v>
      </c>
      <c r="E5" s="73" t="s">
        <v>58</v>
      </c>
      <c r="F5" s="70" t="s">
        <v>325</v>
      </c>
      <c r="G5" s="113" t="s">
        <v>326</v>
      </c>
    </row>
    <row r="6" spans="1:7" ht="33.75" customHeight="1">
      <c r="A6" s="75" t="s">
        <v>78</v>
      </c>
      <c r="B6" s="76" t="s">
        <v>79</v>
      </c>
      <c r="C6" s="114"/>
      <c r="D6" s="115"/>
      <c r="E6" s="79"/>
      <c r="F6" s="80"/>
      <c r="G6" s="97"/>
    </row>
    <row r="7" spans="1:7" ht="19.5" customHeight="1">
      <c r="A7" s="81" t="s">
        <v>38</v>
      </c>
      <c r="B7" s="98" t="s">
        <v>38</v>
      </c>
      <c r="C7" s="116" t="s">
        <v>38</v>
      </c>
      <c r="D7" s="81" t="s">
        <v>58</v>
      </c>
      <c r="E7" s="99">
        <f aca="true" t="shared" si="0" ref="E7:E70">SUM(F7:G7)</f>
        <v>2342.7200000000003</v>
      </c>
      <c r="F7" s="99">
        <v>1444.42</v>
      </c>
      <c r="G7" s="82">
        <v>898.3</v>
      </c>
    </row>
    <row r="8" spans="1:7" ht="19.5" customHeight="1">
      <c r="A8" s="81" t="s">
        <v>38</v>
      </c>
      <c r="B8" s="98" t="s">
        <v>38</v>
      </c>
      <c r="C8" s="116" t="s">
        <v>38</v>
      </c>
      <c r="D8" s="81" t="s">
        <v>81</v>
      </c>
      <c r="E8" s="99">
        <f t="shared" si="0"/>
        <v>1159.24</v>
      </c>
      <c r="F8" s="99">
        <v>633.85</v>
      </c>
      <c r="G8" s="82">
        <v>525.39</v>
      </c>
    </row>
    <row r="9" spans="1:7" ht="19.5" customHeight="1">
      <c r="A9" s="81" t="s">
        <v>38</v>
      </c>
      <c r="B9" s="98" t="s">
        <v>38</v>
      </c>
      <c r="C9" s="116" t="s">
        <v>38</v>
      </c>
      <c r="D9" s="81" t="s">
        <v>82</v>
      </c>
      <c r="E9" s="99">
        <f t="shared" si="0"/>
        <v>1159.24</v>
      </c>
      <c r="F9" s="99">
        <v>633.85</v>
      </c>
      <c r="G9" s="82">
        <v>525.39</v>
      </c>
    </row>
    <row r="10" spans="1:7" ht="19.5" customHeight="1">
      <c r="A10" s="81" t="s">
        <v>38</v>
      </c>
      <c r="B10" s="98" t="s">
        <v>38</v>
      </c>
      <c r="C10" s="116" t="s">
        <v>38</v>
      </c>
      <c r="D10" s="81" t="s">
        <v>327</v>
      </c>
      <c r="E10" s="99">
        <f t="shared" si="0"/>
        <v>633.77</v>
      </c>
      <c r="F10" s="99">
        <v>633.77</v>
      </c>
      <c r="G10" s="82">
        <v>0</v>
      </c>
    </row>
    <row r="11" spans="1:7" ht="19.5" customHeight="1">
      <c r="A11" s="81" t="s">
        <v>328</v>
      </c>
      <c r="B11" s="98" t="s">
        <v>93</v>
      </c>
      <c r="C11" s="116" t="s">
        <v>86</v>
      </c>
      <c r="D11" s="81" t="s">
        <v>329</v>
      </c>
      <c r="E11" s="99">
        <f t="shared" si="0"/>
        <v>223.16</v>
      </c>
      <c r="F11" s="99">
        <v>223.16</v>
      </c>
      <c r="G11" s="82">
        <v>0</v>
      </c>
    </row>
    <row r="12" spans="1:7" ht="19.5" customHeight="1">
      <c r="A12" s="81" t="s">
        <v>328</v>
      </c>
      <c r="B12" s="98" t="s">
        <v>98</v>
      </c>
      <c r="C12" s="116" t="s">
        <v>86</v>
      </c>
      <c r="D12" s="81" t="s">
        <v>330</v>
      </c>
      <c r="E12" s="99">
        <f t="shared" si="0"/>
        <v>203.93</v>
      </c>
      <c r="F12" s="99">
        <v>203.93</v>
      </c>
      <c r="G12" s="82">
        <v>0</v>
      </c>
    </row>
    <row r="13" spans="1:7" ht="19.5" customHeight="1">
      <c r="A13" s="81" t="s">
        <v>328</v>
      </c>
      <c r="B13" s="98" t="s">
        <v>85</v>
      </c>
      <c r="C13" s="116" t="s">
        <v>86</v>
      </c>
      <c r="D13" s="81" t="s">
        <v>331</v>
      </c>
      <c r="E13" s="99">
        <f t="shared" si="0"/>
        <v>18.6</v>
      </c>
      <c r="F13" s="99">
        <v>18.6</v>
      </c>
      <c r="G13" s="82">
        <v>0</v>
      </c>
    </row>
    <row r="14" spans="1:7" ht="19.5" customHeight="1">
      <c r="A14" s="81" t="s">
        <v>328</v>
      </c>
      <c r="B14" s="98" t="s">
        <v>84</v>
      </c>
      <c r="C14" s="116" t="s">
        <v>86</v>
      </c>
      <c r="D14" s="81" t="s">
        <v>332</v>
      </c>
      <c r="E14" s="99">
        <f t="shared" si="0"/>
        <v>67.76</v>
      </c>
      <c r="F14" s="99">
        <v>67.76</v>
      </c>
      <c r="G14" s="82">
        <v>0</v>
      </c>
    </row>
    <row r="15" spans="1:7" ht="19.5" customHeight="1">
      <c r="A15" s="81" t="s">
        <v>328</v>
      </c>
      <c r="B15" s="98" t="s">
        <v>333</v>
      </c>
      <c r="C15" s="116" t="s">
        <v>86</v>
      </c>
      <c r="D15" s="81" t="s">
        <v>334</v>
      </c>
      <c r="E15" s="99">
        <f t="shared" si="0"/>
        <v>45.67</v>
      </c>
      <c r="F15" s="99">
        <v>45.67</v>
      </c>
      <c r="G15" s="82">
        <v>0</v>
      </c>
    </row>
    <row r="16" spans="1:7" ht="19.5" customHeight="1">
      <c r="A16" s="81" t="s">
        <v>328</v>
      </c>
      <c r="B16" s="98" t="s">
        <v>92</v>
      </c>
      <c r="C16" s="116" t="s">
        <v>86</v>
      </c>
      <c r="D16" s="81" t="s">
        <v>335</v>
      </c>
      <c r="E16" s="99">
        <f t="shared" si="0"/>
        <v>7.91</v>
      </c>
      <c r="F16" s="99">
        <v>7.91</v>
      </c>
      <c r="G16" s="82">
        <v>0</v>
      </c>
    </row>
    <row r="17" spans="1:7" ht="19.5" customHeight="1">
      <c r="A17" s="81" t="s">
        <v>328</v>
      </c>
      <c r="B17" s="98" t="s">
        <v>336</v>
      </c>
      <c r="C17" s="116" t="s">
        <v>86</v>
      </c>
      <c r="D17" s="81" t="s">
        <v>186</v>
      </c>
      <c r="E17" s="99">
        <f t="shared" si="0"/>
        <v>60.9</v>
      </c>
      <c r="F17" s="99">
        <v>60.9</v>
      </c>
      <c r="G17" s="82">
        <v>0</v>
      </c>
    </row>
    <row r="18" spans="1:7" ht="19.5" customHeight="1">
      <c r="A18" s="81" t="s">
        <v>328</v>
      </c>
      <c r="B18" s="98" t="s">
        <v>187</v>
      </c>
      <c r="C18" s="116" t="s">
        <v>86</v>
      </c>
      <c r="D18" s="81" t="s">
        <v>188</v>
      </c>
      <c r="E18" s="99">
        <f t="shared" si="0"/>
        <v>5.84</v>
      </c>
      <c r="F18" s="99">
        <v>5.84</v>
      </c>
      <c r="G18" s="82">
        <v>0</v>
      </c>
    </row>
    <row r="19" spans="1:7" ht="19.5" customHeight="1">
      <c r="A19" s="81" t="s">
        <v>38</v>
      </c>
      <c r="B19" s="98" t="s">
        <v>38</v>
      </c>
      <c r="C19" s="116" t="s">
        <v>38</v>
      </c>
      <c r="D19" s="81" t="s">
        <v>337</v>
      </c>
      <c r="E19" s="99">
        <f t="shared" si="0"/>
        <v>525.39</v>
      </c>
      <c r="F19" s="99">
        <v>0</v>
      </c>
      <c r="G19" s="82">
        <v>525.39</v>
      </c>
    </row>
    <row r="20" spans="1:7" ht="19.5" customHeight="1">
      <c r="A20" s="81" t="s">
        <v>338</v>
      </c>
      <c r="B20" s="98" t="s">
        <v>93</v>
      </c>
      <c r="C20" s="116" t="s">
        <v>86</v>
      </c>
      <c r="D20" s="81" t="s">
        <v>339</v>
      </c>
      <c r="E20" s="99">
        <f t="shared" si="0"/>
        <v>85.13</v>
      </c>
      <c r="F20" s="99">
        <v>0</v>
      </c>
      <c r="G20" s="82">
        <v>85.13</v>
      </c>
    </row>
    <row r="21" spans="1:7" ht="19.5" customHeight="1">
      <c r="A21" s="81" t="s">
        <v>338</v>
      </c>
      <c r="B21" s="98" t="s">
        <v>98</v>
      </c>
      <c r="C21" s="116" t="s">
        <v>86</v>
      </c>
      <c r="D21" s="81" t="s">
        <v>340</v>
      </c>
      <c r="E21" s="99">
        <f t="shared" si="0"/>
        <v>0.5</v>
      </c>
      <c r="F21" s="99">
        <v>0</v>
      </c>
      <c r="G21" s="82">
        <v>0.5</v>
      </c>
    </row>
    <row r="22" spans="1:7" ht="19.5" customHeight="1">
      <c r="A22" s="81" t="s">
        <v>338</v>
      </c>
      <c r="B22" s="98" t="s">
        <v>89</v>
      </c>
      <c r="C22" s="116" t="s">
        <v>86</v>
      </c>
      <c r="D22" s="81" t="s">
        <v>341</v>
      </c>
      <c r="E22" s="99">
        <f t="shared" si="0"/>
        <v>2</v>
      </c>
      <c r="F22" s="99">
        <v>0</v>
      </c>
      <c r="G22" s="82">
        <v>2</v>
      </c>
    </row>
    <row r="23" spans="1:7" ht="19.5" customHeight="1">
      <c r="A23" s="81" t="s">
        <v>338</v>
      </c>
      <c r="B23" s="98" t="s">
        <v>110</v>
      </c>
      <c r="C23" s="116" t="s">
        <v>86</v>
      </c>
      <c r="D23" s="81" t="s">
        <v>342</v>
      </c>
      <c r="E23" s="99">
        <f t="shared" si="0"/>
        <v>5</v>
      </c>
      <c r="F23" s="99">
        <v>0</v>
      </c>
      <c r="G23" s="82">
        <v>5</v>
      </c>
    </row>
    <row r="24" spans="1:7" ht="19.5" customHeight="1">
      <c r="A24" s="81" t="s">
        <v>338</v>
      </c>
      <c r="B24" s="98" t="s">
        <v>196</v>
      </c>
      <c r="C24" s="116" t="s">
        <v>86</v>
      </c>
      <c r="D24" s="81" t="s">
        <v>343</v>
      </c>
      <c r="E24" s="99">
        <f t="shared" si="0"/>
        <v>2</v>
      </c>
      <c r="F24" s="99">
        <v>0</v>
      </c>
      <c r="G24" s="82">
        <v>2</v>
      </c>
    </row>
    <row r="25" spans="1:7" ht="19.5" customHeight="1">
      <c r="A25" s="81" t="s">
        <v>338</v>
      </c>
      <c r="B25" s="98" t="s">
        <v>199</v>
      </c>
      <c r="C25" s="116" t="s">
        <v>86</v>
      </c>
      <c r="D25" s="81" t="s">
        <v>344</v>
      </c>
      <c r="E25" s="99">
        <f t="shared" si="0"/>
        <v>8</v>
      </c>
      <c r="F25" s="99">
        <v>0</v>
      </c>
      <c r="G25" s="82">
        <v>8</v>
      </c>
    </row>
    <row r="26" spans="1:7" ht="19.5" customHeight="1">
      <c r="A26" s="81" t="s">
        <v>338</v>
      </c>
      <c r="B26" s="98" t="s">
        <v>92</v>
      </c>
      <c r="C26" s="116" t="s">
        <v>86</v>
      </c>
      <c r="D26" s="81" t="s">
        <v>345</v>
      </c>
      <c r="E26" s="99">
        <f t="shared" si="0"/>
        <v>105.16</v>
      </c>
      <c r="F26" s="99">
        <v>0</v>
      </c>
      <c r="G26" s="82">
        <v>105.16</v>
      </c>
    </row>
    <row r="27" spans="1:7" ht="19.5" customHeight="1">
      <c r="A27" s="81" t="s">
        <v>338</v>
      </c>
      <c r="B27" s="98" t="s">
        <v>346</v>
      </c>
      <c r="C27" s="116" t="s">
        <v>86</v>
      </c>
      <c r="D27" s="81" t="s">
        <v>347</v>
      </c>
      <c r="E27" s="99">
        <f t="shared" si="0"/>
        <v>40</v>
      </c>
      <c r="F27" s="99">
        <v>0</v>
      </c>
      <c r="G27" s="82">
        <v>40</v>
      </c>
    </row>
    <row r="28" spans="1:7" ht="19.5" customHeight="1">
      <c r="A28" s="81" t="s">
        <v>338</v>
      </c>
      <c r="B28" s="98" t="s">
        <v>336</v>
      </c>
      <c r="C28" s="116" t="s">
        <v>86</v>
      </c>
      <c r="D28" s="81" t="s">
        <v>348</v>
      </c>
      <c r="E28" s="99">
        <f t="shared" si="0"/>
        <v>6</v>
      </c>
      <c r="F28" s="99">
        <v>0</v>
      </c>
      <c r="G28" s="82">
        <v>6</v>
      </c>
    </row>
    <row r="29" spans="1:7" ht="19.5" customHeight="1">
      <c r="A29" s="81" t="s">
        <v>338</v>
      </c>
      <c r="B29" s="98" t="s">
        <v>96</v>
      </c>
      <c r="C29" s="116" t="s">
        <v>86</v>
      </c>
      <c r="D29" s="81" t="s">
        <v>192</v>
      </c>
      <c r="E29" s="99">
        <f t="shared" si="0"/>
        <v>81</v>
      </c>
      <c r="F29" s="99">
        <v>0</v>
      </c>
      <c r="G29" s="82">
        <v>81</v>
      </c>
    </row>
    <row r="30" spans="1:7" ht="19.5" customHeight="1">
      <c r="A30" s="81" t="s">
        <v>338</v>
      </c>
      <c r="B30" s="98" t="s">
        <v>349</v>
      </c>
      <c r="C30" s="116" t="s">
        <v>86</v>
      </c>
      <c r="D30" s="81" t="s">
        <v>193</v>
      </c>
      <c r="E30" s="99">
        <f t="shared" si="0"/>
        <v>86</v>
      </c>
      <c r="F30" s="99">
        <v>0</v>
      </c>
      <c r="G30" s="82">
        <v>86</v>
      </c>
    </row>
    <row r="31" spans="1:7" ht="19.5" customHeight="1">
      <c r="A31" s="81" t="s">
        <v>338</v>
      </c>
      <c r="B31" s="98" t="s">
        <v>350</v>
      </c>
      <c r="C31" s="116" t="s">
        <v>86</v>
      </c>
      <c r="D31" s="81" t="s">
        <v>195</v>
      </c>
      <c r="E31" s="99">
        <f t="shared" si="0"/>
        <v>5</v>
      </c>
      <c r="F31" s="99">
        <v>0</v>
      </c>
      <c r="G31" s="82">
        <v>5</v>
      </c>
    </row>
    <row r="32" spans="1:7" ht="19.5" customHeight="1">
      <c r="A32" s="81" t="s">
        <v>338</v>
      </c>
      <c r="B32" s="98" t="s">
        <v>351</v>
      </c>
      <c r="C32" s="116" t="s">
        <v>86</v>
      </c>
      <c r="D32" s="81" t="s">
        <v>352</v>
      </c>
      <c r="E32" s="99">
        <f t="shared" si="0"/>
        <v>10.15</v>
      </c>
      <c r="F32" s="99">
        <v>0</v>
      </c>
      <c r="G32" s="82">
        <v>10.15</v>
      </c>
    </row>
    <row r="33" spans="1:7" ht="19.5" customHeight="1">
      <c r="A33" s="81" t="s">
        <v>338</v>
      </c>
      <c r="B33" s="98" t="s">
        <v>353</v>
      </c>
      <c r="C33" s="116" t="s">
        <v>86</v>
      </c>
      <c r="D33" s="81" t="s">
        <v>354</v>
      </c>
      <c r="E33" s="99">
        <f t="shared" si="0"/>
        <v>6.52</v>
      </c>
      <c r="F33" s="99">
        <v>0</v>
      </c>
      <c r="G33" s="82">
        <v>6.52</v>
      </c>
    </row>
    <row r="34" spans="1:7" ht="19.5" customHeight="1">
      <c r="A34" s="81" t="s">
        <v>338</v>
      </c>
      <c r="B34" s="98" t="s">
        <v>355</v>
      </c>
      <c r="C34" s="116" t="s">
        <v>86</v>
      </c>
      <c r="D34" s="81" t="s">
        <v>198</v>
      </c>
      <c r="E34" s="99">
        <f t="shared" si="0"/>
        <v>20.8</v>
      </c>
      <c r="F34" s="99">
        <v>0</v>
      </c>
      <c r="G34" s="82">
        <v>20.8</v>
      </c>
    </row>
    <row r="35" spans="1:7" ht="19.5" customHeight="1">
      <c r="A35" s="81" t="s">
        <v>338</v>
      </c>
      <c r="B35" s="98" t="s">
        <v>356</v>
      </c>
      <c r="C35" s="116" t="s">
        <v>86</v>
      </c>
      <c r="D35" s="81" t="s">
        <v>357</v>
      </c>
      <c r="E35" s="99">
        <f t="shared" si="0"/>
        <v>49.76</v>
      </c>
      <c r="F35" s="99">
        <v>0</v>
      </c>
      <c r="G35" s="82">
        <v>49.76</v>
      </c>
    </row>
    <row r="36" spans="1:7" ht="19.5" customHeight="1">
      <c r="A36" s="81" t="s">
        <v>338</v>
      </c>
      <c r="B36" s="98" t="s">
        <v>187</v>
      </c>
      <c r="C36" s="116" t="s">
        <v>86</v>
      </c>
      <c r="D36" s="81" t="s">
        <v>201</v>
      </c>
      <c r="E36" s="99">
        <f t="shared" si="0"/>
        <v>12.37</v>
      </c>
      <c r="F36" s="99">
        <v>0</v>
      </c>
      <c r="G36" s="82">
        <v>12.37</v>
      </c>
    </row>
    <row r="37" spans="1:7" ht="19.5" customHeight="1">
      <c r="A37" s="81" t="s">
        <v>38</v>
      </c>
      <c r="B37" s="98" t="s">
        <v>38</v>
      </c>
      <c r="C37" s="116" t="s">
        <v>38</v>
      </c>
      <c r="D37" s="81" t="s">
        <v>205</v>
      </c>
      <c r="E37" s="99">
        <f t="shared" si="0"/>
        <v>0.08</v>
      </c>
      <c r="F37" s="99">
        <v>0.08</v>
      </c>
      <c r="G37" s="82">
        <v>0</v>
      </c>
    </row>
    <row r="38" spans="1:7" ht="19.5" customHeight="1">
      <c r="A38" s="81" t="s">
        <v>358</v>
      </c>
      <c r="B38" s="98" t="s">
        <v>199</v>
      </c>
      <c r="C38" s="116" t="s">
        <v>86</v>
      </c>
      <c r="D38" s="81" t="s">
        <v>359</v>
      </c>
      <c r="E38" s="99">
        <f t="shared" si="0"/>
        <v>0.08</v>
      </c>
      <c r="F38" s="99">
        <v>0.08</v>
      </c>
      <c r="G38" s="82">
        <v>0</v>
      </c>
    </row>
    <row r="39" spans="1:7" ht="19.5" customHeight="1">
      <c r="A39" s="81" t="s">
        <v>38</v>
      </c>
      <c r="B39" s="98" t="s">
        <v>38</v>
      </c>
      <c r="C39" s="116" t="s">
        <v>38</v>
      </c>
      <c r="D39" s="81" t="s">
        <v>106</v>
      </c>
      <c r="E39" s="99">
        <f t="shared" si="0"/>
        <v>728.59</v>
      </c>
      <c r="F39" s="99">
        <v>507.3</v>
      </c>
      <c r="G39" s="82">
        <v>221.29</v>
      </c>
    </row>
    <row r="40" spans="1:7" ht="19.5" customHeight="1">
      <c r="A40" s="81" t="s">
        <v>38</v>
      </c>
      <c r="B40" s="98" t="s">
        <v>38</v>
      </c>
      <c r="C40" s="116" t="s">
        <v>38</v>
      </c>
      <c r="D40" s="81" t="s">
        <v>107</v>
      </c>
      <c r="E40" s="99">
        <f t="shared" si="0"/>
        <v>728.59</v>
      </c>
      <c r="F40" s="99">
        <v>507.3</v>
      </c>
      <c r="G40" s="82">
        <v>221.29</v>
      </c>
    </row>
    <row r="41" spans="1:7" ht="19.5" customHeight="1">
      <c r="A41" s="81" t="s">
        <v>38</v>
      </c>
      <c r="B41" s="98" t="s">
        <v>38</v>
      </c>
      <c r="C41" s="116" t="s">
        <v>38</v>
      </c>
      <c r="D41" s="81" t="s">
        <v>327</v>
      </c>
      <c r="E41" s="99">
        <f t="shared" si="0"/>
        <v>507.19</v>
      </c>
      <c r="F41" s="99">
        <v>507.19</v>
      </c>
      <c r="G41" s="82">
        <v>0</v>
      </c>
    </row>
    <row r="42" spans="1:7" ht="19.5" customHeight="1">
      <c r="A42" s="81" t="s">
        <v>328</v>
      </c>
      <c r="B42" s="98" t="s">
        <v>93</v>
      </c>
      <c r="C42" s="116" t="s">
        <v>109</v>
      </c>
      <c r="D42" s="81" t="s">
        <v>329</v>
      </c>
      <c r="E42" s="99">
        <f t="shared" si="0"/>
        <v>163.99</v>
      </c>
      <c r="F42" s="99">
        <v>163.99</v>
      </c>
      <c r="G42" s="82">
        <v>0</v>
      </c>
    </row>
    <row r="43" spans="1:7" ht="19.5" customHeight="1">
      <c r="A43" s="81" t="s">
        <v>328</v>
      </c>
      <c r="B43" s="98" t="s">
        <v>98</v>
      </c>
      <c r="C43" s="116" t="s">
        <v>109</v>
      </c>
      <c r="D43" s="81" t="s">
        <v>330</v>
      </c>
      <c r="E43" s="99">
        <f t="shared" si="0"/>
        <v>178.92</v>
      </c>
      <c r="F43" s="99">
        <v>178.92</v>
      </c>
      <c r="G43" s="82">
        <v>0</v>
      </c>
    </row>
    <row r="44" spans="1:7" ht="19.5" customHeight="1">
      <c r="A44" s="81" t="s">
        <v>328</v>
      </c>
      <c r="B44" s="98" t="s">
        <v>85</v>
      </c>
      <c r="C44" s="116" t="s">
        <v>109</v>
      </c>
      <c r="D44" s="81" t="s">
        <v>331</v>
      </c>
      <c r="E44" s="99">
        <f t="shared" si="0"/>
        <v>13.67</v>
      </c>
      <c r="F44" s="99">
        <v>13.67</v>
      </c>
      <c r="G44" s="82">
        <v>0</v>
      </c>
    </row>
    <row r="45" spans="1:7" ht="19.5" customHeight="1">
      <c r="A45" s="81" t="s">
        <v>328</v>
      </c>
      <c r="B45" s="98" t="s">
        <v>84</v>
      </c>
      <c r="C45" s="116" t="s">
        <v>109</v>
      </c>
      <c r="D45" s="81" t="s">
        <v>332</v>
      </c>
      <c r="E45" s="99">
        <f t="shared" si="0"/>
        <v>51.26</v>
      </c>
      <c r="F45" s="99">
        <v>51.26</v>
      </c>
      <c r="G45" s="82">
        <v>0</v>
      </c>
    </row>
    <row r="46" spans="1:7" ht="19.5" customHeight="1">
      <c r="A46" s="81" t="s">
        <v>328</v>
      </c>
      <c r="B46" s="98" t="s">
        <v>333</v>
      </c>
      <c r="C46" s="116" t="s">
        <v>109</v>
      </c>
      <c r="D46" s="81" t="s">
        <v>334</v>
      </c>
      <c r="E46" s="99">
        <f t="shared" si="0"/>
        <v>36.75</v>
      </c>
      <c r="F46" s="99">
        <v>36.75</v>
      </c>
      <c r="G46" s="82">
        <v>0</v>
      </c>
    </row>
    <row r="47" spans="1:7" ht="19.5" customHeight="1">
      <c r="A47" s="81" t="s">
        <v>328</v>
      </c>
      <c r="B47" s="98" t="s">
        <v>92</v>
      </c>
      <c r="C47" s="116" t="s">
        <v>109</v>
      </c>
      <c r="D47" s="81" t="s">
        <v>335</v>
      </c>
      <c r="E47" s="99">
        <f t="shared" si="0"/>
        <v>9.02</v>
      </c>
      <c r="F47" s="99">
        <v>9.02</v>
      </c>
      <c r="G47" s="82">
        <v>0</v>
      </c>
    </row>
    <row r="48" spans="1:7" ht="19.5" customHeight="1">
      <c r="A48" s="81" t="s">
        <v>328</v>
      </c>
      <c r="B48" s="98" t="s">
        <v>336</v>
      </c>
      <c r="C48" s="116" t="s">
        <v>109</v>
      </c>
      <c r="D48" s="81" t="s">
        <v>186</v>
      </c>
      <c r="E48" s="99">
        <f t="shared" si="0"/>
        <v>49</v>
      </c>
      <c r="F48" s="99">
        <v>49</v>
      </c>
      <c r="G48" s="82">
        <v>0</v>
      </c>
    </row>
    <row r="49" spans="1:7" ht="19.5" customHeight="1">
      <c r="A49" s="81" t="s">
        <v>328</v>
      </c>
      <c r="B49" s="98" t="s">
        <v>187</v>
      </c>
      <c r="C49" s="116" t="s">
        <v>109</v>
      </c>
      <c r="D49" s="81" t="s">
        <v>188</v>
      </c>
      <c r="E49" s="99">
        <f t="shared" si="0"/>
        <v>4.58</v>
      </c>
      <c r="F49" s="99">
        <v>4.58</v>
      </c>
      <c r="G49" s="82">
        <v>0</v>
      </c>
    </row>
    <row r="50" spans="1:7" ht="19.5" customHeight="1">
      <c r="A50" s="81" t="s">
        <v>38</v>
      </c>
      <c r="B50" s="98" t="s">
        <v>38</v>
      </c>
      <c r="C50" s="116" t="s">
        <v>38</v>
      </c>
      <c r="D50" s="81" t="s">
        <v>337</v>
      </c>
      <c r="E50" s="99">
        <f t="shared" si="0"/>
        <v>221.29</v>
      </c>
      <c r="F50" s="99">
        <v>0</v>
      </c>
      <c r="G50" s="82">
        <v>221.29</v>
      </c>
    </row>
    <row r="51" spans="1:7" ht="19.5" customHeight="1">
      <c r="A51" s="81" t="s">
        <v>338</v>
      </c>
      <c r="B51" s="98" t="s">
        <v>93</v>
      </c>
      <c r="C51" s="116" t="s">
        <v>109</v>
      </c>
      <c r="D51" s="81" t="s">
        <v>339</v>
      </c>
      <c r="E51" s="99">
        <f t="shared" si="0"/>
        <v>14</v>
      </c>
      <c r="F51" s="99">
        <v>0</v>
      </c>
      <c r="G51" s="82">
        <v>14</v>
      </c>
    </row>
    <row r="52" spans="1:7" ht="19.5" customHeight="1">
      <c r="A52" s="81" t="s">
        <v>338</v>
      </c>
      <c r="B52" s="98" t="s">
        <v>98</v>
      </c>
      <c r="C52" s="116" t="s">
        <v>109</v>
      </c>
      <c r="D52" s="81" t="s">
        <v>340</v>
      </c>
      <c r="E52" s="99">
        <f t="shared" si="0"/>
        <v>1</v>
      </c>
      <c r="F52" s="99">
        <v>0</v>
      </c>
      <c r="G52" s="82">
        <v>1</v>
      </c>
    </row>
    <row r="53" spans="1:7" ht="19.5" customHeight="1">
      <c r="A53" s="81" t="s">
        <v>338</v>
      </c>
      <c r="B53" s="98" t="s">
        <v>100</v>
      </c>
      <c r="C53" s="116" t="s">
        <v>109</v>
      </c>
      <c r="D53" s="81" t="s">
        <v>360</v>
      </c>
      <c r="E53" s="99">
        <f t="shared" si="0"/>
        <v>0.2</v>
      </c>
      <c r="F53" s="99">
        <v>0</v>
      </c>
      <c r="G53" s="82">
        <v>0.2</v>
      </c>
    </row>
    <row r="54" spans="1:7" ht="19.5" customHeight="1">
      <c r="A54" s="81" t="s">
        <v>338</v>
      </c>
      <c r="B54" s="98" t="s">
        <v>89</v>
      </c>
      <c r="C54" s="116" t="s">
        <v>109</v>
      </c>
      <c r="D54" s="81" t="s">
        <v>341</v>
      </c>
      <c r="E54" s="99">
        <f t="shared" si="0"/>
        <v>1</v>
      </c>
      <c r="F54" s="99">
        <v>0</v>
      </c>
      <c r="G54" s="82">
        <v>1</v>
      </c>
    </row>
    <row r="55" spans="1:7" ht="19.5" customHeight="1">
      <c r="A55" s="81" t="s">
        <v>338</v>
      </c>
      <c r="B55" s="98" t="s">
        <v>110</v>
      </c>
      <c r="C55" s="116" t="s">
        <v>109</v>
      </c>
      <c r="D55" s="81" t="s">
        <v>342</v>
      </c>
      <c r="E55" s="99">
        <f t="shared" si="0"/>
        <v>25</v>
      </c>
      <c r="F55" s="99">
        <v>0</v>
      </c>
      <c r="G55" s="82">
        <v>25</v>
      </c>
    </row>
    <row r="56" spans="1:7" ht="19.5" customHeight="1">
      <c r="A56" s="81" t="s">
        <v>338</v>
      </c>
      <c r="B56" s="98" t="s">
        <v>196</v>
      </c>
      <c r="C56" s="116" t="s">
        <v>109</v>
      </c>
      <c r="D56" s="81" t="s">
        <v>343</v>
      </c>
      <c r="E56" s="99">
        <f t="shared" si="0"/>
        <v>6</v>
      </c>
      <c r="F56" s="99">
        <v>0</v>
      </c>
      <c r="G56" s="82">
        <v>6</v>
      </c>
    </row>
    <row r="57" spans="1:7" ht="19.5" customHeight="1">
      <c r="A57" s="81" t="s">
        <v>338</v>
      </c>
      <c r="B57" s="98" t="s">
        <v>199</v>
      </c>
      <c r="C57" s="116" t="s">
        <v>109</v>
      </c>
      <c r="D57" s="81" t="s">
        <v>344</v>
      </c>
      <c r="E57" s="99">
        <f t="shared" si="0"/>
        <v>13.84</v>
      </c>
      <c r="F57" s="99">
        <v>0</v>
      </c>
      <c r="G57" s="82">
        <v>13.84</v>
      </c>
    </row>
    <row r="58" spans="1:7" ht="19.5" customHeight="1">
      <c r="A58" s="81" t="s">
        <v>338</v>
      </c>
      <c r="B58" s="98" t="s">
        <v>92</v>
      </c>
      <c r="C58" s="116" t="s">
        <v>109</v>
      </c>
      <c r="D58" s="81" t="s">
        <v>345</v>
      </c>
      <c r="E58" s="99">
        <f t="shared" si="0"/>
        <v>43</v>
      </c>
      <c r="F58" s="99">
        <v>0</v>
      </c>
      <c r="G58" s="82">
        <v>43</v>
      </c>
    </row>
    <row r="59" spans="1:7" ht="19.5" customHeight="1">
      <c r="A59" s="81" t="s">
        <v>338</v>
      </c>
      <c r="B59" s="98" t="s">
        <v>346</v>
      </c>
      <c r="C59" s="116" t="s">
        <v>109</v>
      </c>
      <c r="D59" s="81" t="s">
        <v>347</v>
      </c>
      <c r="E59" s="99">
        <f t="shared" si="0"/>
        <v>2</v>
      </c>
      <c r="F59" s="99">
        <v>0</v>
      </c>
      <c r="G59" s="82">
        <v>2</v>
      </c>
    </row>
    <row r="60" spans="1:7" ht="19.5" customHeight="1">
      <c r="A60" s="81" t="s">
        <v>338</v>
      </c>
      <c r="B60" s="98" t="s">
        <v>336</v>
      </c>
      <c r="C60" s="116" t="s">
        <v>109</v>
      </c>
      <c r="D60" s="81" t="s">
        <v>348</v>
      </c>
      <c r="E60" s="99">
        <f t="shared" si="0"/>
        <v>5</v>
      </c>
      <c r="F60" s="99">
        <v>0</v>
      </c>
      <c r="G60" s="82">
        <v>5</v>
      </c>
    </row>
    <row r="61" spans="1:7" ht="19.5" customHeight="1">
      <c r="A61" s="81" t="s">
        <v>338</v>
      </c>
      <c r="B61" s="98" t="s">
        <v>349</v>
      </c>
      <c r="C61" s="116" t="s">
        <v>109</v>
      </c>
      <c r="D61" s="81" t="s">
        <v>193</v>
      </c>
      <c r="E61" s="99">
        <f t="shared" si="0"/>
        <v>25.2</v>
      </c>
      <c r="F61" s="99">
        <v>0</v>
      </c>
      <c r="G61" s="82">
        <v>25.2</v>
      </c>
    </row>
    <row r="62" spans="1:7" ht="19.5" customHeight="1">
      <c r="A62" s="81" t="s">
        <v>338</v>
      </c>
      <c r="B62" s="98" t="s">
        <v>350</v>
      </c>
      <c r="C62" s="116" t="s">
        <v>109</v>
      </c>
      <c r="D62" s="81" t="s">
        <v>195</v>
      </c>
      <c r="E62" s="99">
        <f t="shared" si="0"/>
        <v>2</v>
      </c>
      <c r="F62" s="99">
        <v>0</v>
      </c>
      <c r="G62" s="82">
        <v>2</v>
      </c>
    </row>
    <row r="63" spans="1:7" ht="19.5" customHeight="1">
      <c r="A63" s="81" t="s">
        <v>338</v>
      </c>
      <c r="B63" s="98" t="s">
        <v>361</v>
      </c>
      <c r="C63" s="116" t="s">
        <v>109</v>
      </c>
      <c r="D63" s="81" t="s">
        <v>362</v>
      </c>
      <c r="E63" s="99">
        <f t="shared" si="0"/>
        <v>2</v>
      </c>
      <c r="F63" s="99">
        <v>0</v>
      </c>
      <c r="G63" s="82">
        <v>2</v>
      </c>
    </row>
    <row r="64" spans="1:7" ht="19.5" customHeight="1">
      <c r="A64" s="81" t="s">
        <v>338</v>
      </c>
      <c r="B64" s="98" t="s">
        <v>351</v>
      </c>
      <c r="C64" s="116" t="s">
        <v>109</v>
      </c>
      <c r="D64" s="81" t="s">
        <v>352</v>
      </c>
      <c r="E64" s="99">
        <f t="shared" si="0"/>
        <v>8.17</v>
      </c>
      <c r="F64" s="99">
        <v>0</v>
      </c>
      <c r="G64" s="82">
        <v>8.17</v>
      </c>
    </row>
    <row r="65" spans="1:7" ht="19.5" customHeight="1">
      <c r="A65" s="81" t="s">
        <v>338</v>
      </c>
      <c r="B65" s="98" t="s">
        <v>353</v>
      </c>
      <c r="C65" s="116" t="s">
        <v>109</v>
      </c>
      <c r="D65" s="81" t="s">
        <v>354</v>
      </c>
      <c r="E65" s="99">
        <f t="shared" si="0"/>
        <v>4.76</v>
      </c>
      <c r="F65" s="99">
        <v>0</v>
      </c>
      <c r="G65" s="82">
        <v>4.76</v>
      </c>
    </row>
    <row r="66" spans="1:7" ht="19.5" customHeight="1">
      <c r="A66" s="81" t="s">
        <v>338</v>
      </c>
      <c r="B66" s="98" t="s">
        <v>355</v>
      </c>
      <c r="C66" s="116" t="s">
        <v>109</v>
      </c>
      <c r="D66" s="81" t="s">
        <v>198</v>
      </c>
      <c r="E66" s="99">
        <f t="shared" si="0"/>
        <v>4</v>
      </c>
      <c r="F66" s="99">
        <v>0</v>
      </c>
      <c r="G66" s="82">
        <v>4</v>
      </c>
    </row>
    <row r="67" spans="1:7" ht="19.5" customHeight="1">
      <c r="A67" s="81" t="s">
        <v>338</v>
      </c>
      <c r="B67" s="98" t="s">
        <v>356</v>
      </c>
      <c r="C67" s="116" t="s">
        <v>109</v>
      </c>
      <c r="D67" s="81" t="s">
        <v>357</v>
      </c>
      <c r="E67" s="99">
        <f t="shared" si="0"/>
        <v>36.48</v>
      </c>
      <c r="F67" s="99">
        <v>0</v>
      </c>
      <c r="G67" s="82">
        <v>36.48</v>
      </c>
    </row>
    <row r="68" spans="1:7" ht="19.5" customHeight="1">
      <c r="A68" s="81" t="s">
        <v>338</v>
      </c>
      <c r="B68" s="98" t="s">
        <v>187</v>
      </c>
      <c r="C68" s="116" t="s">
        <v>109</v>
      </c>
      <c r="D68" s="81" t="s">
        <v>201</v>
      </c>
      <c r="E68" s="99">
        <f t="shared" si="0"/>
        <v>27.64</v>
      </c>
      <c r="F68" s="99">
        <v>0</v>
      </c>
      <c r="G68" s="82">
        <v>27.64</v>
      </c>
    </row>
    <row r="69" spans="1:7" ht="19.5" customHeight="1">
      <c r="A69" s="81" t="s">
        <v>38</v>
      </c>
      <c r="B69" s="98" t="s">
        <v>38</v>
      </c>
      <c r="C69" s="116" t="s">
        <v>38</v>
      </c>
      <c r="D69" s="81" t="s">
        <v>205</v>
      </c>
      <c r="E69" s="99">
        <f t="shared" si="0"/>
        <v>0.11</v>
      </c>
      <c r="F69" s="99">
        <v>0.11</v>
      </c>
      <c r="G69" s="82">
        <v>0</v>
      </c>
    </row>
    <row r="70" spans="1:7" ht="19.5" customHeight="1">
      <c r="A70" s="81" t="s">
        <v>358</v>
      </c>
      <c r="B70" s="98" t="s">
        <v>199</v>
      </c>
      <c r="C70" s="116" t="s">
        <v>109</v>
      </c>
      <c r="D70" s="81" t="s">
        <v>359</v>
      </c>
      <c r="E70" s="99">
        <f t="shared" si="0"/>
        <v>0.11</v>
      </c>
      <c r="F70" s="99">
        <v>0.11</v>
      </c>
      <c r="G70" s="82">
        <v>0</v>
      </c>
    </row>
    <row r="71" spans="1:7" ht="19.5" customHeight="1">
      <c r="A71" s="81" t="s">
        <v>38</v>
      </c>
      <c r="B71" s="98" t="s">
        <v>38</v>
      </c>
      <c r="C71" s="116" t="s">
        <v>38</v>
      </c>
      <c r="D71" s="81" t="s">
        <v>112</v>
      </c>
      <c r="E71" s="99">
        <f aca="true" t="shared" si="1" ref="E71:E120">SUM(F71:G71)</f>
        <v>454.89</v>
      </c>
      <c r="F71" s="99">
        <v>303.27</v>
      </c>
      <c r="G71" s="82">
        <v>151.62</v>
      </c>
    </row>
    <row r="72" spans="1:7" ht="19.5" customHeight="1">
      <c r="A72" s="81" t="s">
        <v>38</v>
      </c>
      <c r="B72" s="98" t="s">
        <v>38</v>
      </c>
      <c r="C72" s="116" t="s">
        <v>38</v>
      </c>
      <c r="D72" s="81" t="s">
        <v>113</v>
      </c>
      <c r="E72" s="99">
        <f t="shared" si="1"/>
        <v>257.54</v>
      </c>
      <c r="F72" s="99">
        <v>175.58</v>
      </c>
      <c r="G72" s="82">
        <v>81.96</v>
      </c>
    </row>
    <row r="73" spans="1:7" ht="19.5" customHeight="1">
      <c r="A73" s="81" t="s">
        <v>38</v>
      </c>
      <c r="B73" s="98" t="s">
        <v>38</v>
      </c>
      <c r="C73" s="116" t="s">
        <v>38</v>
      </c>
      <c r="D73" s="81" t="s">
        <v>327</v>
      </c>
      <c r="E73" s="99">
        <f t="shared" si="1"/>
        <v>174.94</v>
      </c>
      <c r="F73" s="99">
        <v>174.94</v>
      </c>
      <c r="G73" s="82">
        <v>0</v>
      </c>
    </row>
    <row r="74" spans="1:7" ht="19.5" customHeight="1">
      <c r="A74" s="81" t="s">
        <v>328</v>
      </c>
      <c r="B74" s="98" t="s">
        <v>93</v>
      </c>
      <c r="C74" s="116" t="s">
        <v>114</v>
      </c>
      <c r="D74" s="81" t="s">
        <v>329</v>
      </c>
      <c r="E74" s="99">
        <f t="shared" si="1"/>
        <v>58.04</v>
      </c>
      <c r="F74" s="99">
        <v>58.04</v>
      </c>
      <c r="G74" s="82">
        <v>0</v>
      </c>
    </row>
    <row r="75" spans="1:7" ht="19.5" customHeight="1">
      <c r="A75" s="81" t="s">
        <v>328</v>
      </c>
      <c r="B75" s="98" t="s">
        <v>98</v>
      </c>
      <c r="C75" s="116" t="s">
        <v>114</v>
      </c>
      <c r="D75" s="81" t="s">
        <v>330</v>
      </c>
      <c r="E75" s="99">
        <f t="shared" si="1"/>
        <v>1.74</v>
      </c>
      <c r="F75" s="99">
        <v>1.74</v>
      </c>
      <c r="G75" s="82">
        <v>0</v>
      </c>
    </row>
    <row r="76" spans="1:7" ht="19.5" customHeight="1">
      <c r="A76" s="81" t="s">
        <v>328</v>
      </c>
      <c r="B76" s="98" t="s">
        <v>196</v>
      </c>
      <c r="C76" s="116" t="s">
        <v>114</v>
      </c>
      <c r="D76" s="81" t="s">
        <v>363</v>
      </c>
      <c r="E76" s="99">
        <f t="shared" si="1"/>
        <v>46.45</v>
      </c>
      <c r="F76" s="99">
        <v>46.45</v>
      </c>
      <c r="G76" s="82">
        <v>0</v>
      </c>
    </row>
    <row r="77" spans="1:7" ht="19.5" customHeight="1">
      <c r="A77" s="81" t="s">
        <v>328</v>
      </c>
      <c r="B77" s="98" t="s">
        <v>84</v>
      </c>
      <c r="C77" s="116" t="s">
        <v>114</v>
      </c>
      <c r="D77" s="81" t="s">
        <v>332</v>
      </c>
      <c r="E77" s="99">
        <f t="shared" si="1"/>
        <v>21.28</v>
      </c>
      <c r="F77" s="99">
        <v>21.28</v>
      </c>
      <c r="G77" s="82">
        <v>0</v>
      </c>
    </row>
    <row r="78" spans="1:7" ht="19.5" customHeight="1">
      <c r="A78" s="81" t="s">
        <v>328</v>
      </c>
      <c r="B78" s="98" t="s">
        <v>199</v>
      </c>
      <c r="C78" s="116" t="s">
        <v>114</v>
      </c>
      <c r="D78" s="81" t="s">
        <v>364</v>
      </c>
      <c r="E78" s="99">
        <f t="shared" si="1"/>
        <v>10.64</v>
      </c>
      <c r="F78" s="99">
        <v>10.64</v>
      </c>
      <c r="G78" s="82">
        <v>0</v>
      </c>
    </row>
    <row r="79" spans="1:7" ht="19.5" customHeight="1">
      <c r="A79" s="81" t="s">
        <v>328</v>
      </c>
      <c r="B79" s="98" t="s">
        <v>333</v>
      </c>
      <c r="C79" s="116" t="s">
        <v>114</v>
      </c>
      <c r="D79" s="81" t="s">
        <v>334</v>
      </c>
      <c r="E79" s="99">
        <f t="shared" si="1"/>
        <v>19.72</v>
      </c>
      <c r="F79" s="99">
        <v>19.72</v>
      </c>
      <c r="G79" s="82">
        <v>0</v>
      </c>
    </row>
    <row r="80" spans="1:7" ht="19.5" customHeight="1">
      <c r="A80" s="81" t="s">
        <v>328</v>
      </c>
      <c r="B80" s="98" t="s">
        <v>346</v>
      </c>
      <c r="C80" s="116" t="s">
        <v>114</v>
      </c>
      <c r="D80" s="81" t="s">
        <v>365</v>
      </c>
      <c r="E80" s="99">
        <f t="shared" si="1"/>
        <v>0.8</v>
      </c>
      <c r="F80" s="99">
        <v>0.8</v>
      </c>
      <c r="G80" s="82">
        <v>0</v>
      </c>
    </row>
    <row r="81" spans="1:7" ht="19.5" customHeight="1">
      <c r="A81" s="81" t="s">
        <v>328</v>
      </c>
      <c r="B81" s="98" t="s">
        <v>336</v>
      </c>
      <c r="C81" s="116" t="s">
        <v>114</v>
      </c>
      <c r="D81" s="81" t="s">
        <v>186</v>
      </c>
      <c r="E81" s="99">
        <f t="shared" si="1"/>
        <v>16.27</v>
      </c>
      <c r="F81" s="99">
        <v>16.27</v>
      </c>
      <c r="G81" s="82">
        <v>0</v>
      </c>
    </row>
    <row r="82" spans="1:7" ht="19.5" customHeight="1">
      <c r="A82" s="81" t="s">
        <v>38</v>
      </c>
      <c r="B82" s="98" t="s">
        <v>38</v>
      </c>
      <c r="C82" s="116" t="s">
        <v>38</v>
      </c>
      <c r="D82" s="81" t="s">
        <v>337</v>
      </c>
      <c r="E82" s="99">
        <f t="shared" si="1"/>
        <v>81.96</v>
      </c>
      <c r="F82" s="99">
        <v>0</v>
      </c>
      <c r="G82" s="82">
        <v>81.96</v>
      </c>
    </row>
    <row r="83" spans="1:7" ht="19.5" customHeight="1">
      <c r="A83" s="81" t="s">
        <v>338</v>
      </c>
      <c r="B83" s="98" t="s">
        <v>93</v>
      </c>
      <c r="C83" s="116" t="s">
        <v>114</v>
      </c>
      <c r="D83" s="81" t="s">
        <v>339</v>
      </c>
      <c r="E83" s="99">
        <f t="shared" si="1"/>
        <v>6.44</v>
      </c>
      <c r="F83" s="99">
        <v>0</v>
      </c>
      <c r="G83" s="82">
        <v>6.44</v>
      </c>
    </row>
    <row r="84" spans="1:7" ht="19.5" customHeight="1">
      <c r="A84" s="81" t="s">
        <v>338</v>
      </c>
      <c r="B84" s="98" t="s">
        <v>110</v>
      </c>
      <c r="C84" s="116" t="s">
        <v>114</v>
      </c>
      <c r="D84" s="81" t="s">
        <v>342</v>
      </c>
      <c r="E84" s="99">
        <f t="shared" si="1"/>
        <v>1</v>
      </c>
      <c r="F84" s="99">
        <v>0</v>
      </c>
      <c r="G84" s="82">
        <v>1</v>
      </c>
    </row>
    <row r="85" spans="1:7" ht="19.5" customHeight="1">
      <c r="A85" s="81" t="s">
        <v>338</v>
      </c>
      <c r="B85" s="98" t="s">
        <v>199</v>
      </c>
      <c r="C85" s="116" t="s">
        <v>114</v>
      </c>
      <c r="D85" s="81" t="s">
        <v>344</v>
      </c>
      <c r="E85" s="99">
        <f t="shared" si="1"/>
        <v>5</v>
      </c>
      <c r="F85" s="99">
        <v>0</v>
      </c>
      <c r="G85" s="82">
        <v>5</v>
      </c>
    </row>
    <row r="86" spans="1:7" ht="19.5" customHeight="1">
      <c r="A86" s="81" t="s">
        <v>338</v>
      </c>
      <c r="B86" s="98" t="s">
        <v>92</v>
      </c>
      <c r="C86" s="116" t="s">
        <v>114</v>
      </c>
      <c r="D86" s="81" t="s">
        <v>345</v>
      </c>
      <c r="E86" s="99">
        <f t="shared" si="1"/>
        <v>44</v>
      </c>
      <c r="F86" s="99">
        <v>0</v>
      </c>
      <c r="G86" s="82">
        <v>44</v>
      </c>
    </row>
    <row r="87" spans="1:7" ht="19.5" customHeight="1">
      <c r="A87" s="81" t="s">
        <v>338</v>
      </c>
      <c r="B87" s="98" t="s">
        <v>96</v>
      </c>
      <c r="C87" s="116" t="s">
        <v>114</v>
      </c>
      <c r="D87" s="81" t="s">
        <v>192</v>
      </c>
      <c r="E87" s="99">
        <f t="shared" si="1"/>
        <v>5</v>
      </c>
      <c r="F87" s="99">
        <v>0</v>
      </c>
      <c r="G87" s="82">
        <v>5</v>
      </c>
    </row>
    <row r="88" spans="1:7" ht="19.5" customHeight="1">
      <c r="A88" s="81" t="s">
        <v>338</v>
      </c>
      <c r="B88" s="98" t="s">
        <v>349</v>
      </c>
      <c r="C88" s="116" t="s">
        <v>114</v>
      </c>
      <c r="D88" s="81" t="s">
        <v>193</v>
      </c>
      <c r="E88" s="99">
        <f t="shared" si="1"/>
        <v>12</v>
      </c>
      <c r="F88" s="99">
        <v>0</v>
      </c>
      <c r="G88" s="82">
        <v>12</v>
      </c>
    </row>
    <row r="89" spans="1:7" ht="19.5" customHeight="1">
      <c r="A89" s="81" t="s">
        <v>338</v>
      </c>
      <c r="B89" s="98" t="s">
        <v>351</v>
      </c>
      <c r="C89" s="116" t="s">
        <v>114</v>
      </c>
      <c r="D89" s="81" t="s">
        <v>352</v>
      </c>
      <c r="E89" s="99">
        <f t="shared" si="1"/>
        <v>2.02</v>
      </c>
      <c r="F89" s="99">
        <v>0</v>
      </c>
      <c r="G89" s="82">
        <v>2.02</v>
      </c>
    </row>
    <row r="90" spans="1:7" ht="19.5" customHeight="1">
      <c r="A90" s="81" t="s">
        <v>338</v>
      </c>
      <c r="B90" s="98" t="s">
        <v>353</v>
      </c>
      <c r="C90" s="116" t="s">
        <v>114</v>
      </c>
      <c r="D90" s="81" t="s">
        <v>354</v>
      </c>
      <c r="E90" s="99">
        <f t="shared" si="1"/>
        <v>3.03</v>
      </c>
      <c r="F90" s="99">
        <v>0</v>
      </c>
      <c r="G90" s="82">
        <v>3.03</v>
      </c>
    </row>
    <row r="91" spans="1:7" ht="19.5" customHeight="1">
      <c r="A91" s="81" t="s">
        <v>338</v>
      </c>
      <c r="B91" s="98" t="s">
        <v>355</v>
      </c>
      <c r="C91" s="116" t="s">
        <v>114</v>
      </c>
      <c r="D91" s="81" t="s">
        <v>198</v>
      </c>
      <c r="E91" s="99">
        <f t="shared" si="1"/>
        <v>3</v>
      </c>
      <c r="F91" s="99">
        <v>0</v>
      </c>
      <c r="G91" s="82">
        <v>3</v>
      </c>
    </row>
    <row r="92" spans="1:7" ht="19.5" customHeight="1">
      <c r="A92" s="81" t="s">
        <v>338</v>
      </c>
      <c r="B92" s="98" t="s">
        <v>187</v>
      </c>
      <c r="C92" s="116" t="s">
        <v>114</v>
      </c>
      <c r="D92" s="81" t="s">
        <v>201</v>
      </c>
      <c r="E92" s="99">
        <f t="shared" si="1"/>
        <v>0.47</v>
      </c>
      <c r="F92" s="99">
        <v>0</v>
      </c>
      <c r="G92" s="82">
        <v>0.47</v>
      </c>
    </row>
    <row r="93" spans="1:7" ht="19.5" customHeight="1">
      <c r="A93" s="81" t="s">
        <v>38</v>
      </c>
      <c r="B93" s="98" t="s">
        <v>38</v>
      </c>
      <c r="C93" s="116" t="s">
        <v>38</v>
      </c>
      <c r="D93" s="81" t="s">
        <v>205</v>
      </c>
      <c r="E93" s="99">
        <f t="shared" si="1"/>
        <v>0.64</v>
      </c>
      <c r="F93" s="99">
        <v>0.64</v>
      </c>
      <c r="G93" s="82">
        <v>0</v>
      </c>
    </row>
    <row r="94" spans="1:7" ht="19.5" customHeight="1">
      <c r="A94" s="81" t="s">
        <v>358</v>
      </c>
      <c r="B94" s="98" t="s">
        <v>199</v>
      </c>
      <c r="C94" s="116" t="s">
        <v>114</v>
      </c>
      <c r="D94" s="81" t="s">
        <v>359</v>
      </c>
      <c r="E94" s="99">
        <f t="shared" si="1"/>
        <v>0.02</v>
      </c>
      <c r="F94" s="99">
        <v>0.02</v>
      </c>
      <c r="G94" s="82">
        <v>0</v>
      </c>
    </row>
    <row r="95" spans="1:7" ht="19.5" customHeight="1">
      <c r="A95" s="81" t="s">
        <v>358</v>
      </c>
      <c r="B95" s="98" t="s">
        <v>187</v>
      </c>
      <c r="C95" s="116" t="s">
        <v>114</v>
      </c>
      <c r="D95" s="81" t="s">
        <v>366</v>
      </c>
      <c r="E95" s="99">
        <f t="shared" si="1"/>
        <v>0.62</v>
      </c>
      <c r="F95" s="99">
        <v>0.62</v>
      </c>
      <c r="G95" s="82">
        <v>0</v>
      </c>
    </row>
    <row r="96" spans="1:7" ht="19.5" customHeight="1">
      <c r="A96" s="81" t="s">
        <v>38</v>
      </c>
      <c r="B96" s="98" t="s">
        <v>38</v>
      </c>
      <c r="C96" s="116" t="s">
        <v>38</v>
      </c>
      <c r="D96" s="81" t="s">
        <v>119</v>
      </c>
      <c r="E96" s="99">
        <f t="shared" si="1"/>
        <v>197.35</v>
      </c>
      <c r="F96" s="99">
        <v>127.69</v>
      </c>
      <c r="G96" s="82">
        <v>69.66</v>
      </c>
    </row>
    <row r="97" spans="1:7" ht="19.5" customHeight="1">
      <c r="A97" s="81" t="s">
        <v>38</v>
      </c>
      <c r="B97" s="98" t="s">
        <v>38</v>
      </c>
      <c r="C97" s="116" t="s">
        <v>38</v>
      </c>
      <c r="D97" s="81" t="s">
        <v>327</v>
      </c>
      <c r="E97" s="99">
        <f t="shared" si="1"/>
        <v>127.67</v>
      </c>
      <c r="F97" s="99">
        <v>127.67</v>
      </c>
      <c r="G97" s="82">
        <v>0</v>
      </c>
    </row>
    <row r="98" spans="1:7" ht="19.5" customHeight="1">
      <c r="A98" s="81" t="s">
        <v>328</v>
      </c>
      <c r="B98" s="98" t="s">
        <v>93</v>
      </c>
      <c r="C98" s="116" t="s">
        <v>120</v>
      </c>
      <c r="D98" s="81" t="s">
        <v>329</v>
      </c>
      <c r="E98" s="99">
        <f t="shared" si="1"/>
        <v>40.63</v>
      </c>
      <c r="F98" s="99">
        <v>40.63</v>
      </c>
      <c r="G98" s="82">
        <v>0</v>
      </c>
    </row>
    <row r="99" spans="1:7" ht="19.5" customHeight="1">
      <c r="A99" s="81" t="s">
        <v>328</v>
      </c>
      <c r="B99" s="98" t="s">
        <v>98</v>
      </c>
      <c r="C99" s="116" t="s">
        <v>120</v>
      </c>
      <c r="D99" s="81" t="s">
        <v>330</v>
      </c>
      <c r="E99" s="99">
        <f t="shared" si="1"/>
        <v>1.03</v>
      </c>
      <c r="F99" s="99">
        <v>1.03</v>
      </c>
      <c r="G99" s="82">
        <v>0</v>
      </c>
    </row>
    <row r="100" spans="1:7" ht="19.5" customHeight="1">
      <c r="A100" s="81" t="s">
        <v>328</v>
      </c>
      <c r="B100" s="98" t="s">
        <v>196</v>
      </c>
      <c r="C100" s="116" t="s">
        <v>120</v>
      </c>
      <c r="D100" s="81" t="s">
        <v>363</v>
      </c>
      <c r="E100" s="99">
        <f t="shared" si="1"/>
        <v>35.1</v>
      </c>
      <c r="F100" s="99">
        <v>35.1</v>
      </c>
      <c r="G100" s="82">
        <v>0</v>
      </c>
    </row>
    <row r="101" spans="1:7" ht="19.5" customHeight="1">
      <c r="A101" s="81" t="s">
        <v>328</v>
      </c>
      <c r="B101" s="98" t="s">
        <v>84</v>
      </c>
      <c r="C101" s="116" t="s">
        <v>120</v>
      </c>
      <c r="D101" s="81" t="s">
        <v>332</v>
      </c>
      <c r="E101" s="99">
        <f t="shared" si="1"/>
        <v>17.78</v>
      </c>
      <c r="F101" s="99">
        <v>17.78</v>
      </c>
      <c r="G101" s="82">
        <v>0</v>
      </c>
    </row>
    <row r="102" spans="1:7" ht="19.5" customHeight="1">
      <c r="A102" s="81" t="s">
        <v>328</v>
      </c>
      <c r="B102" s="98" t="s">
        <v>199</v>
      </c>
      <c r="C102" s="116" t="s">
        <v>120</v>
      </c>
      <c r="D102" s="81" t="s">
        <v>364</v>
      </c>
      <c r="E102" s="99">
        <f t="shared" si="1"/>
        <v>8.89</v>
      </c>
      <c r="F102" s="99">
        <v>8.89</v>
      </c>
      <c r="G102" s="82">
        <v>0</v>
      </c>
    </row>
    <row r="103" spans="1:7" ht="19.5" customHeight="1">
      <c r="A103" s="81" t="s">
        <v>328</v>
      </c>
      <c r="B103" s="98" t="s">
        <v>333</v>
      </c>
      <c r="C103" s="116" t="s">
        <v>120</v>
      </c>
      <c r="D103" s="81" t="s">
        <v>334</v>
      </c>
      <c r="E103" s="99">
        <f t="shared" si="1"/>
        <v>10.01</v>
      </c>
      <c r="F103" s="99">
        <v>10.01</v>
      </c>
      <c r="G103" s="82">
        <v>0</v>
      </c>
    </row>
    <row r="104" spans="1:7" ht="19.5" customHeight="1">
      <c r="A104" s="81" t="s">
        <v>328</v>
      </c>
      <c r="B104" s="98" t="s">
        <v>346</v>
      </c>
      <c r="C104" s="116" t="s">
        <v>120</v>
      </c>
      <c r="D104" s="81" t="s">
        <v>365</v>
      </c>
      <c r="E104" s="99">
        <f t="shared" si="1"/>
        <v>0.89</v>
      </c>
      <c r="F104" s="99">
        <v>0.89</v>
      </c>
      <c r="G104" s="82">
        <v>0</v>
      </c>
    </row>
    <row r="105" spans="1:7" ht="19.5" customHeight="1">
      <c r="A105" s="81" t="s">
        <v>328</v>
      </c>
      <c r="B105" s="98" t="s">
        <v>336</v>
      </c>
      <c r="C105" s="116" t="s">
        <v>120</v>
      </c>
      <c r="D105" s="81" t="s">
        <v>186</v>
      </c>
      <c r="E105" s="99">
        <f t="shared" si="1"/>
        <v>13.34</v>
      </c>
      <c r="F105" s="99">
        <v>13.34</v>
      </c>
      <c r="G105" s="82">
        <v>0</v>
      </c>
    </row>
    <row r="106" spans="1:7" ht="19.5" customHeight="1">
      <c r="A106" s="81" t="s">
        <v>38</v>
      </c>
      <c r="B106" s="98" t="s">
        <v>38</v>
      </c>
      <c r="C106" s="116" t="s">
        <v>38</v>
      </c>
      <c r="D106" s="81" t="s">
        <v>337</v>
      </c>
      <c r="E106" s="99">
        <f t="shared" si="1"/>
        <v>69.66</v>
      </c>
      <c r="F106" s="99">
        <v>0</v>
      </c>
      <c r="G106" s="82">
        <v>69.66</v>
      </c>
    </row>
    <row r="107" spans="1:7" ht="19.5" customHeight="1">
      <c r="A107" s="81" t="s">
        <v>338</v>
      </c>
      <c r="B107" s="98" t="s">
        <v>93</v>
      </c>
      <c r="C107" s="116" t="s">
        <v>120</v>
      </c>
      <c r="D107" s="81" t="s">
        <v>339</v>
      </c>
      <c r="E107" s="99">
        <f t="shared" si="1"/>
        <v>2.96</v>
      </c>
      <c r="F107" s="99">
        <v>0</v>
      </c>
      <c r="G107" s="82">
        <v>2.96</v>
      </c>
    </row>
    <row r="108" spans="1:7" ht="19.5" customHeight="1">
      <c r="A108" s="81" t="s">
        <v>338</v>
      </c>
      <c r="B108" s="98" t="s">
        <v>98</v>
      </c>
      <c r="C108" s="116" t="s">
        <v>120</v>
      </c>
      <c r="D108" s="81" t="s">
        <v>340</v>
      </c>
      <c r="E108" s="99">
        <f t="shared" si="1"/>
        <v>1.2</v>
      </c>
      <c r="F108" s="99">
        <v>0</v>
      </c>
      <c r="G108" s="82">
        <v>1.2</v>
      </c>
    </row>
    <row r="109" spans="1:7" ht="19.5" customHeight="1">
      <c r="A109" s="81" t="s">
        <v>338</v>
      </c>
      <c r="B109" s="98" t="s">
        <v>89</v>
      </c>
      <c r="C109" s="116" t="s">
        <v>120</v>
      </c>
      <c r="D109" s="81" t="s">
        <v>341</v>
      </c>
      <c r="E109" s="99">
        <f t="shared" si="1"/>
        <v>0.5</v>
      </c>
      <c r="F109" s="99">
        <v>0</v>
      </c>
      <c r="G109" s="82">
        <v>0.5</v>
      </c>
    </row>
    <row r="110" spans="1:7" ht="19.5" customHeight="1">
      <c r="A110" s="81" t="s">
        <v>338</v>
      </c>
      <c r="B110" s="98" t="s">
        <v>110</v>
      </c>
      <c r="C110" s="116" t="s">
        <v>120</v>
      </c>
      <c r="D110" s="81" t="s">
        <v>342</v>
      </c>
      <c r="E110" s="99">
        <f t="shared" si="1"/>
        <v>0.9</v>
      </c>
      <c r="F110" s="99">
        <v>0</v>
      </c>
      <c r="G110" s="82">
        <v>0.9</v>
      </c>
    </row>
    <row r="111" spans="1:7" ht="19.5" customHeight="1">
      <c r="A111" s="81" t="s">
        <v>338</v>
      </c>
      <c r="B111" s="98" t="s">
        <v>196</v>
      </c>
      <c r="C111" s="116" t="s">
        <v>120</v>
      </c>
      <c r="D111" s="81" t="s">
        <v>343</v>
      </c>
      <c r="E111" s="99">
        <f t="shared" si="1"/>
        <v>0.1</v>
      </c>
      <c r="F111" s="99">
        <v>0</v>
      </c>
      <c r="G111" s="82">
        <v>0.1</v>
      </c>
    </row>
    <row r="112" spans="1:7" ht="19.5" customHeight="1">
      <c r="A112" s="81" t="s">
        <v>338</v>
      </c>
      <c r="B112" s="98" t="s">
        <v>199</v>
      </c>
      <c r="C112" s="116" t="s">
        <v>120</v>
      </c>
      <c r="D112" s="81" t="s">
        <v>344</v>
      </c>
      <c r="E112" s="99">
        <f t="shared" si="1"/>
        <v>7.7</v>
      </c>
      <c r="F112" s="99">
        <v>0</v>
      </c>
      <c r="G112" s="82">
        <v>7.7</v>
      </c>
    </row>
    <row r="113" spans="1:7" ht="19.5" customHeight="1">
      <c r="A113" s="81" t="s">
        <v>338</v>
      </c>
      <c r="B113" s="98" t="s">
        <v>92</v>
      </c>
      <c r="C113" s="116" t="s">
        <v>120</v>
      </c>
      <c r="D113" s="81" t="s">
        <v>345</v>
      </c>
      <c r="E113" s="99">
        <f t="shared" si="1"/>
        <v>41.25</v>
      </c>
      <c r="F113" s="99">
        <v>0</v>
      </c>
      <c r="G113" s="82">
        <v>41.25</v>
      </c>
    </row>
    <row r="114" spans="1:7" ht="19.5" customHeight="1">
      <c r="A114" s="81" t="s">
        <v>338</v>
      </c>
      <c r="B114" s="98" t="s">
        <v>336</v>
      </c>
      <c r="C114" s="116" t="s">
        <v>120</v>
      </c>
      <c r="D114" s="81" t="s">
        <v>348</v>
      </c>
      <c r="E114" s="99">
        <f t="shared" si="1"/>
        <v>5</v>
      </c>
      <c r="F114" s="99">
        <v>0</v>
      </c>
      <c r="G114" s="82">
        <v>5</v>
      </c>
    </row>
    <row r="115" spans="1:7" ht="19.5" customHeight="1">
      <c r="A115" s="81" t="s">
        <v>338</v>
      </c>
      <c r="B115" s="98" t="s">
        <v>361</v>
      </c>
      <c r="C115" s="116" t="s">
        <v>120</v>
      </c>
      <c r="D115" s="81" t="s">
        <v>362</v>
      </c>
      <c r="E115" s="99">
        <f t="shared" si="1"/>
        <v>1.5</v>
      </c>
      <c r="F115" s="99">
        <v>0</v>
      </c>
      <c r="G115" s="82">
        <v>1.5</v>
      </c>
    </row>
    <row r="116" spans="1:7" ht="19.5" customHeight="1">
      <c r="A116" s="81" t="s">
        <v>338</v>
      </c>
      <c r="B116" s="98" t="s">
        <v>351</v>
      </c>
      <c r="C116" s="116" t="s">
        <v>120</v>
      </c>
      <c r="D116" s="81" t="s">
        <v>352</v>
      </c>
      <c r="E116" s="99">
        <f t="shared" si="1"/>
        <v>2.22</v>
      </c>
      <c r="F116" s="99">
        <v>0</v>
      </c>
      <c r="G116" s="82">
        <v>2.22</v>
      </c>
    </row>
    <row r="117" spans="1:7" ht="19.5" customHeight="1">
      <c r="A117" s="81" t="s">
        <v>338</v>
      </c>
      <c r="B117" s="98" t="s">
        <v>353</v>
      </c>
      <c r="C117" s="116" t="s">
        <v>120</v>
      </c>
      <c r="D117" s="81" t="s">
        <v>354</v>
      </c>
      <c r="E117" s="99">
        <f t="shared" si="1"/>
        <v>1.13</v>
      </c>
      <c r="F117" s="99">
        <v>0</v>
      </c>
      <c r="G117" s="82">
        <v>1.13</v>
      </c>
    </row>
    <row r="118" spans="1:7" ht="19.5" customHeight="1">
      <c r="A118" s="81" t="s">
        <v>338</v>
      </c>
      <c r="B118" s="98" t="s">
        <v>355</v>
      </c>
      <c r="C118" s="116" t="s">
        <v>120</v>
      </c>
      <c r="D118" s="81" t="s">
        <v>198</v>
      </c>
      <c r="E118" s="99">
        <f t="shared" si="1"/>
        <v>5.2</v>
      </c>
      <c r="F118" s="99">
        <v>0</v>
      </c>
      <c r="G118" s="82">
        <v>5.2</v>
      </c>
    </row>
    <row r="119" spans="1:7" ht="19.5" customHeight="1">
      <c r="A119" s="81" t="s">
        <v>38</v>
      </c>
      <c r="B119" s="98" t="s">
        <v>38</v>
      </c>
      <c r="C119" s="116" t="s">
        <v>38</v>
      </c>
      <c r="D119" s="81" t="s">
        <v>205</v>
      </c>
      <c r="E119" s="99">
        <f t="shared" si="1"/>
        <v>0.02</v>
      </c>
      <c r="F119" s="99">
        <v>0.02</v>
      </c>
      <c r="G119" s="82">
        <v>0</v>
      </c>
    </row>
    <row r="120" spans="1:7" ht="19.5" customHeight="1">
      <c r="A120" s="81" t="s">
        <v>358</v>
      </c>
      <c r="B120" s="98" t="s">
        <v>199</v>
      </c>
      <c r="C120" s="116" t="s">
        <v>120</v>
      </c>
      <c r="D120" s="81" t="s">
        <v>359</v>
      </c>
      <c r="E120" s="99">
        <f t="shared" si="1"/>
        <v>0.02</v>
      </c>
      <c r="F120" s="99">
        <v>0.02</v>
      </c>
      <c r="G120" s="82">
        <v>0</v>
      </c>
    </row>
  </sheetData>
  <sheetProtection/>
  <mergeCells count="9">
    <mergeCell ref="A2:G2"/>
    <mergeCell ref="A4:D4"/>
    <mergeCell ref="E4:G4"/>
    <mergeCell ref="A5:B5"/>
    <mergeCell ref="C5:C6"/>
    <mergeCell ref="D5:D6"/>
    <mergeCell ref="E5:E6"/>
    <mergeCell ref="F5:F6"/>
    <mergeCell ref="G5:G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45"/>
  <sheetViews>
    <sheetView showGridLines="0" showZeros="0" zoomScale="55" zoomScaleNormal="55" workbookViewId="0" topLeftCell="A1">
      <selection activeCell="A3" sqref="A3"/>
    </sheetView>
  </sheetViews>
  <sheetFormatPr defaultColWidth="9.33203125" defaultRowHeight="11.25"/>
  <cols>
    <col min="1" max="3" width="5.66015625" style="0" customWidth="1"/>
    <col min="4" max="4" width="17" style="0" customWidth="1"/>
    <col min="5" max="5" width="92.33203125" style="0" customWidth="1"/>
    <col min="6" max="6" width="25" style="0" customWidth="1"/>
    <col min="7" max="243" width="10.66015625" style="0" customWidth="1"/>
  </cols>
  <sheetData>
    <row r="1" spans="1:6" ht="19.5" customHeight="1">
      <c r="A1" s="59"/>
      <c r="B1" s="60"/>
      <c r="C1" s="60"/>
      <c r="D1" s="60"/>
      <c r="E1" s="60"/>
      <c r="F1" s="61" t="s">
        <v>367</v>
      </c>
    </row>
    <row r="2" spans="1:6" ht="19.5" customHeight="1">
      <c r="A2" s="62" t="s">
        <v>368</v>
      </c>
      <c r="B2" s="62"/>
      <c r="C2" s="62"/>
      <c r="D2" s="62"/>
      <c r="E2" s="62"/>
      <c r="F2" s="62"/>
    </row>
    <row r="3" spans="1:6" ht="19.5" customHeight="1">
      <c r="A3" s="63" t="s">
        <v>0</v>
      </c>
      <c r="B3" s="63"/>
      <c r="C3" s="63"/>
      <c r="D3" s="105"/>
      <c r="E3" s="105"/>
      <c r="F3" s="65" t="s">
        <v>5</v>
      </c>
    </row>
    <row r="4" spans="1:6" ht="19.5" customHeight="1">
      <c r="A4" s="66" t="s">
        <v>68</v>
      </c>
      <c r="B4" s="67"/>
      <c r="C4" s="68"/>
      <c r="D4" s="106" t="s">
        <v>69</v>
      </c>
      <c r="E4" s="88" t="s">
        <v>369</v>
      </c>
      <c r="F4" s="70" t="s">
        <v>71</v>
      </c>
    </row>
    <row r="5" spans="1:6" ht="19.5" customHeight="1">
      <c r="A5" s="74" t="s">
        <v>78</v>
      </c>
      <c r="B5" s="75" t="s">
        <v>79</v>
      </c>
      <c r="C5" s="76" t="s">
        <v>80</v>
      </c>
      <c r="D5" s="107"/>
      <c r="E5" s="88"/>
      <c r="F5" s="70"/>
    </row>
    <row r="6" spans="1:6" ht="19.5" customHeight="1">
      <c r="A6" s="98" t="s">
        <v>38</v>
      </c>
      <c r="B6" s="98" t="s">
        <v>38</v>
      </c>
      <c r="C6" s="98" t="s">
        <v>38</v>
      </c>
      <c r="D6" s="108" t="s">
        <v>38</v>
      </c>
      <c r="E6" s="108" t="s">
        <v>58</v>
      </c>
      <c r="F6" s="109">
        <v>2659.85</v>
      </c>
    </row>
    <row r="7" spans="1:6" ht="19.5" customHeight="1">
      <c r="A7" s="98" t="s">
        <v>38</v>
      </c>
      <c r="B7" s="98" t="s">
        <v>38</v>
      </c>
      <c r="C7" s="98" t="s">
        <v>38</v>
      </c>
      <c r="D7" s="108" t="s">
        <v>38</v>
      </c>
      <c r="E7" s="108" t="s">
        <v>81</v>
      </c>
      <c r="F7" s="109">
        <v>419</v>
      </c>
    </row>
    <row r="8" spans="1:6" ht="19.5" customHeight="1">
      <c r="A8" s="98" t="s">
        <v>38</v>
      </c>
      <c r="B8" s="98" t="s">
        <v>38</v>
      </c>
      <c r="C8" s="98" t="s">
        <v>38</v>
      </c>
      <c r="D8" s="108" t="s">
        <v>38</v>
      </c>
      <c r="E8" s="108" t="s">
        <v>82</v>
      </c>
      <c r="F8" s="109">
        <v>419</v>
      </c>
    </row>
    <row r="9" spans="1:6" ht="19.5" customHeight="1">
      <c r="A9" s="98" t="s">
        <v>38</v>
      </c>
      <c r="B9" s="98" t="s">
        <v>38</v>
      </c>
      <c r="C9" s="98" t="s">
        <v>38</v>
      </c>
      <c r="D9" s="108" t="s">
        <v>38</v>
      </c>
      <c r="E9" s="108" t="s">
        <v>99</v>
      </c>
      <c r="F9" s="109">
        <v>96.68</v>
      </c>
    </row>
    <row r="10" spans="1:6" ht="19.5" customHeight="1">
      <c r="A10" s="98" t="s">
        <v>91</v>
      </c>
      <c r="B10" s="98" t="s">
        <v>96</v>
      </c>
      <c r="C10" s="98" t="s">
        <v>98</v>
      </c>
      <c r="D10" s="108" t="s">
        <v>86</v>
      </c>
      <c r="E10" s="108" t="s">
        <v>370</v>
      </c>
      <c r="F10" s="109">
        <v>12</v>
      </c>
    </row>
    <row r="11" spans="1:6" ht="19.5" customHeight="1">
      <c r="A11" s="98" t="s">
        <v>91</v>
      </c>
      <c r="B11" s="98" t="s">
        <v>96</v>
      </c>
      <c r="C11" s="98" t="s">
        <v>98</v>
      </c>
      <c r="D11" s="108" t="s">
        <v>86</v>
      </c>
      <c r="E11" s="108" t="s">
        <v>371</v>
      </c>
      <c r="F11" s="109">
        <v>59.68</v>
      </c>
    </row>
    <row r="12" spans="1:6" ht="19.5" customHeight="1">
      <c r="A12" s="98" t="s">
        <v>91</v>
      </c>
      <c r="B12" s="98" t="s">
        <v>96</v>
      </c>
      <c r="C12" s="98" t="s">
        <v>98</v>
      </c>
      <c r="D12" s="108" t="s">
        <v>86</v>
      </c>
      <c r="E12" s="108" t="s">
        <v>372</v>
      </c>
      <c r="F12" s="109">
        <v>25</v>
      </c>
    </row>
    <row r="13" spans="1:6" ht="19.5" customHeight="1">
      <c r="A13" s="98" t="s">
        <v>38</v>
      </c>
      <c r="B13" s="98" t="s">
        <v>38</v>
      </c>
      <c r="C13" s="98" t="s">
        <v>38</v>
      </c>
      <c r="D13" s="108" t="s">
        <v>38</v>
      </c>
      <c r="E13" s="108" t="s">
        <v>101</v>
      </c>
      <c r="F13" s="109">
        <v>72.82</v>
      </c>
    </row>
    <row r="14" spans="1:6" ht="19.5" customHeight="1">
      <c r="A14" s="98" t="s">
        <v>91</v>
      </c>
      <c r="B14" s="98" t="s">
        <v>96</v>
      </c>
      <c r="C14" s="98" t="s">
        <v>100</v>
      </c>
      <c r="D14" s="108" t="s">
        <v>86</v>
      </c>
      <c r="E14" s="108" t="s">
        <v>373</v>
      </c>
      <c r="F14" s="109">
        <v>72.82</v>
      </c>
    </row>
    <row r="15" spans="1:6" ht="19.5" customHeight="1">
      <c r="A15" s="98" t="s">
        <v>38</v>
      </c>
      <c r="B15" s="98" t="s">
        <v>38</v>
      </c>
      <c r="C15" s="98" t="s">
        <v>38</v>
      </c>
      <c r="D15" s="108" t="s">
        <v>38</v>
      </c>
      <c r="E15" s="108" t="s">
        <v>102</v>
      </c>
      <c r="F15" s="109">
        <v>249.5</v>
      </c>
    </row>
    <row r="16" spans="1:6" ht="19.5" customHeight="1">
      <c r="A16" s="98" t="s">
        <v>91</v>
      </c>
      <c r="B16" s="98" t="s">
        <v>96</v>
      </c>
      <c r="C16" s="98" t="s">
        <v>89</v>
      </c>
      <c r="D16" s="108" t="s">
        <v>86</v>
      </c>
      <c r="E16" s="108" t="s">
        <v>374</v>
      </c>
      <c r="F16" s="109">
        <v>40</v>
      </c>
    </row>
    <row r="17" spans="1:6" ht="19.5" customHeight="1">
      <c r="A17" s="98" t="s">
        <v>91</v>
      </c>
      <c r="B17" s="98" t="s">
        <v>96</v>
      </c>
      <c r="C17" s="98" t="s">
        <v>89</v>
      </c>
      <c r="D17" s="108" t="s">
        <v>86</v>
      </c>
      <c r="E17" s="108" t="s">
        <v>375</v>
      </c>
      <c r="F17" s="109">
        <v>139.5</v>
      </c>
    </row>
    <row r="18" spans="1:6" ht="19.5" customHeight="1">
      <c r="A18" s="98" t="s">
        <v>91</v>
      </c>
      <c r="B18" s="98" t="s">
        <v>96</v>
      </c>
      <c r="C18" s="98" t="s">
        <v>89</v>
      </c>
      <c r="D18" s="108" t="s">
        <v>86</v>
      </c>
      <c r="E18" s="108" t="s">
        <v>376</v>
      </c>
      <c r="F18" s="109">
        <v>70</v>
      </c>
    </row>
    <row r="19" spans="1:6" ht="19.5" customHeight="1">
      <c r="A19" s="98" t="s">
        <v>38</v>
      </c>
      <c r="B19" s="98" t="s">
        <v>38</v>
      </c>
      <c r="C19" s="98" t="s">
        <v>38</v>
      </c>
      <c r="D19" s="108" t="s">
        <v>38</v>
      </c>
      <c r="E19" s="108" t="s">
        <v>106</v>
      </c>
      <c r="F19" s="109">
        <v>1981</v>
      </c>
    </row>
    <row r="20" spans="1:6" ht="19.5" customHeight="1">
      <c r="A20" s="98" t="s">
        <v>38</v>
      </c>
      <c r="B20" s="98" t="s">
        <v>38</v>
      </c>
      <c r="C20" s="98" t="s">
        <v>38</v>
      </c>
      <c r="D20" s="108" t="s">
        <v>38</v>
      </c>
      <c r="E20" s="108" t="s">
        <v>107</v>
      </c>
      <c r="F20" s="109">
        <v>1981</v>
      </c>
    </row>
    <row r="21" spans="1:6" ht="19.5" customHeight="1">
      <c r="A21" s="98" t="s">
        <v>38</v>
      </c>
      <c r="B21" s="98" t="s">
        <v>38</v>
      </c>
      <c r="C21" s="98" t="s">
        <v>38</v>
      </c>
      <c r="D21" s="108" t="s">
        <v>38</v>
      </c>
      <c r="E21" s="108" t="s">
        <v>108</v>
      </c>
      <c r="F21" s="109"/>
    </row>
    <row r="22" spans="1:6" ht="19.5" customHeight="1">
      <c r="A22" s="98" t="s">
        <v>38</v>
      </c>
      <c r="B22" s="98" t="s">
        <v>38</v>
      </c>
      <c r="C22" s="98" t="s">
        <v>38</v>
      </c>
      <c r="D22" s="108" t="s">
        <v>38</v>
      </c>
      <c r="E22" s="108" t="s">
        <v>101</v>
      </c>
      <c r="F22" s="109">
        <v>223.49</v>
      </c>
    </row>
    <row r="23" spans="1:6" ht="19.5" customHeight="1">
      <c r="A23" s="98" t="s">
        <v>91</v>
      </c>
      <c r="B23" s="98" t="s">
        <v>96</v>
      </c>
      <c r="C23" s="98" t="s">
        <v>100</v>
      </c>
      <c r="D23" s="108" t="s">
        <v>109</v>
      </c>
      <c r="E23" s="108" t="s">
        <v>377</v>
      </c>
      <c r="F23" s="109">
        <v>59.49</v>
      </c>
    </row>
    <row r="24" spans="1:6" ht="19.5" customHeight="1">
      <c r="A24" s="98" t="s">
        <v>91</v>
      </c>
      <c r="B24" s="98" t="s">
        <v>96</v>
      </c>
      <c r="C24" s="98" t="s">
        <v>100</v>
      </c>
      <c r="D24" s="108" t="s">
        <v>109</v>
      </c>
      <c r="E24" s="108" t="s">
        <v>378</v>
      </c>
      <c r="F24" s="109">
        <v>164</v>
      </c>
    </row>
    <row r="25" spans="1:6" ht="19.5" customHeight="1">
      <c r="A25" s="98" t="s">
        <v>38</v>
      </c>
      <c r="B25" s="98" t="s">
        <v>38</v>
      </c>
      <c r="C25" s="98" t="s">
        <v>38</v>
      </c>
      <c r="D25" s="108" t="s">
        <v>38</v>
      </c>
      <c r="E25" s="108" t="s">
        <v>111</v>
      </c>
      <c r="F25" s="109">
        <v>257.51</v>
      </c>
    </row>
    <row r="26" spans="1:6" ht="19.5" customHeight="1">
      <c r="A26" s="98" t="s">
        <v>91</v>
      </c>
      <c r="B26" s="98" t="s">
        <v>96</v>
      </c>
      <c r="C26" s="98" t="s">
        <v>110</v>
      </c>
      <c r="D26" s="108" t="s">
        <v>109</v>
      </c>
      <c r="E26" s="108" t="s">
        <v>379</v>
      </c>
      <c r="F26" s="109">
        <v>21.56</v>
      </c>
    </row>
    <row r="27" spans="1:6" ht="19.5" customHeight="1">
      <c r="A27" s="98" t="s">
        <v>91</v>
      </c>
      <c r="B27" s="98" t="s">
        <v>96</v>
      </c>
      <c r="C27" s="98" t="s">
        <v>110</v>
      </c>
      <c r="D27" s="108" t="s">
        <v>109</v>
      </c>
      <c r="E27" s="108" t="s">
        <v>371</v>
      </c>
      <c r="F27" s="109">
        <v>85.49</v>
      </c>
    </row>
    <row r="28" spans="1:6" ht="19.5" customHeight="1">
      <c r="A28" s="98" t="s">
        <v>91</v>
      </c>
      <c r="B28" s="98" t="s">
        <v>96</v>
      </c>
      <c r="C28" s="98" t="s">
        <v>110</v>
      </c>
      <c r="D28" s="108" t="s">
        <v>109</v>
      </c>
      <c r="E28" s="108" t="s">
        <v>380</v>
      </c>
      <c r="F28" s="109">
        <v>29.46</v>
      </c>
    </row>
    <row r="29" spans="1:6" ht="19.5" customHeight="1">
      <c r="A29" s="98" t="s">
        <v>91</v>
      </c>
      <c r="B29" s="98" t="s">
        <v>96</v>
      </c>
      <c r="C29" s="98" t="s">
        <v>110</v>
      </c>
      <c r="D29" s="108" t="s">
        <v>109</v>
      </c>
      <c r="E29" s="108" t="s">
        <v>381</v>
      </c>
      <c r="F29" s="109">
        <v>4</v>
      </c>
    </row>
    <row r="30" spans="1:6" ht="19.5" customHeight="1">
      <c r="A30" s="98" t="s">
        <v>91</v>
      </c>
      <c r="B30" s="98" t="s">
        <v>96</v>
      </c>
      <c r="C30" s="98" t="s">
        <v>110</v>
      </c>
      <c r="D30" s="108" t="s">
        <v>109</v>
      </c>
      <c r="E30" s="108" t="s">
        <v>382</v>
      </c>
      <c r="F30" s="109">
        <v>20</v>
      </c>
    </row>
    <row r="31" spans="1:6" ht="19.5" customHeight="1">
      <c r="A31" s="98" t="s">
        <v>91</v>
      </c>
      <c r="B31" s="98" t="s">
        <v>96</v>
      </c>
      <c r="C31" s="98" t="s">
        <v>110</v>
      </c>
      <c r="D31" s="108" t="s">
        <v>109</v>
      </c>
      <c r="E31" s="108" t="s">
        <v>383</v>
      </c>
      <c r="F31" s="109">
        <v>97</v>
      </c>
    </row>
    <row r="32" spans="1:6" ht="19.5" customHeight="1">
      <c r="A32" s="98" t="s">
        <v>38</v>
      </c>
      <c r="B32" s="98" t="s">
        <v>38</v>
      </c>
      <c r="C32" s="98" t="s">
        <v>38</v>
      </c>
      <c r="D32" s="108" t="s">
        <v>38</v>
      </c>
      <c r="E32" s="108" t="s">
        <v>112</v>
      </c>
      <c r="F32" s="109">
        <v>259.85</v>
      </c>
    </row>
    <row r="33" spans="1:6" ht="19.5" customHeight="1">
      <c r="A33" s="98" t="s">
        <v>38</v>
      </c>
      <c r="B33" s="98" t="s">
        <v>38</v>
      </c>
      <c r="C33" s="98" t="s">
        <v>38</v>
      </c>
      <c r="D33" s="108" t="s">
        <v>38</v>
      </c>
      <c r="E33" s="108" t="s">
        <v>113</v>
      </c>
      <c r="F33" s="109">
        <v>116</v>
      </c>
    </row>
    <row r="34" spans="1:6" ht="19.5" customHeight="1">
      <c r="A34" s="98" t="s">
        <v>38</v>
      </c>
      <c r="B34" s="98" t="s">
        <v>38</v>
      </c>
      <c r="C34" s="98" t="s">
        <v>38</v>
      </c>
      <c r="D34" s="108" t="s">
        <v>38</v>
      </c>
      <c r="E34" s="108" t="s">
        <v>101</v>
      </c>
      <c r="F34" s="109">
        <v>55</v>
      </c>
    </row>
    <row r="35" spans="1:6" ht="19.5" customHeight="1">
      <c r="A35" s="98" t="s">
        <v>91</v>
      </c>
      <c r="B35" s="98" t="s">
        <v>96</v>
      </c>
      <c r="C35" s="98" t="s">
        <v>100</v>
      </c>
      <c r="D35" s="108" t="s">
        <v>114</v>
      </c>
      <c r="E35" s="108" t="s">
        <v>384</v>
      </c>
      <c r="F35" s="109">
        <v>55</v>
      </c>
    </row>
    <row r="36" spans="1:6" ht="19.5" customHeight="1">
      <c r="A36" s="98" t="s">
        <v>38</v>
      </c>
      <c r="B36" s="98" t="s">
        <v>38</v>
      </c>
      <c r="C36" s="98" t="s">
        <v>38</v>
      </c>
      <c r="D36" s="108" t="s">
        <v>38</v>
      </c>
      <c r="E36" s="108" t="s">
        <v>102</v>
      </c>
      <c r="F36" s="109">
        <v>61</v>
      </c>
    </row>
    <row r="37" spans="1:6" ht="19.5" customHeight="1">
      <c r="A37" s="98" t="s">
        <v>91</v>
      </c>
      <c r="B37" s="98" t="s">
        <v>96</v>
      </c>
      <c r="C37" s="98" t="s">
        <v>89</v>
      </c>
      <c r="D37" s="108" t="s">
        <v>114</v>
      </c>
      <c r="E37" s="108" t="s">
        <v>371</v>
      </c>
      <c r="F37" s="109">
        <v>20</v>
      </c>
    </row>
    <row r="38" spans="1:6" ht="19.5" customHeight="1">
      <c r="A38" s="98" t="s">
        <v>91</v>
      </c>
      <c r="B38" s="98" t="s">
        <v>96</v>
      </c>
      <c r="C38" s="98" t="s">
        <v>89</v>
      </c>
      <c r="D38" s="108" t="s">
        <v>114</v>
      </c>
      <c r="E38" s="108" t="s">
        <v>385</v>
      </c>
      <c r="F38" s="109">
        <v>41</v>
      </c>
    </row>
    <row r="39" spans="1:6" ht="19.5" customHeight="1">
      <c r="A39" s="98" t="s">
        <v>38</v>
      </c>
      <c r="B39" s="98" t="s">
        <v>38</v>
      </c>
      <c r="C39" s="98" t="s">
        <v>38</v>
      </c>
      <c r="D39" s="108" t="s">
        <v>38</v>
      </c>
      <c r="E39" s="108" t="s">
        <v>119</v>
      </c>
      <c r="F39" s="109">
        <v>143.85</v>
      </c>
    </row>
    <row r="40" spans="1:6" ht="19.5" customHeight="1">
      <c r="A40" s="98" t="s">
        <v>38</v>
      </c>
      <c r="B40" s="98" t="s">
        <v>38</v>
      </c>
      <c r="C40" s="98" t="s">
        <v>38</v>
      </c>
      <c r="D40" s="108" t="s">
        <v>38</v>
      </c>
      <c r="E40" s="108" t="s">
        <v>102</v>
      </c>
      <c r="F40" s="109">
        <v>143.85</v>
      </c>
    </row>
    <row r="41" spans="1:6" ht="19.5" customHeight="1">
      <c r="A41" s="98" t="s">
        <v>91</v>
      </c>
      <c r="B41" s="98" t="s">
        <v>96</v>
      </c>
      <c r="C41" s="98" t="s">
        <v>89</v>
      </c>
      <c r="D41" s="108" t="s">
        <v>120</v>
      </c>
      <c r="E41" s="108" t="s">
        <v>386</v>
      </c>
      <c r="F41" s="109">
        <v>60.5</v>
      </c>
    </row>
    <row r="42" spans="1:6" ht="19.5" customHeight="1">
      <c r="A42" s="98" t="s">
        <v>91</v>
      </c>
      <c r="B42" s="98" t="s">
        <v>96</v>
      </c>
      <c r="C42" s="98" t="s">
        <v>89</v>
      </c>
      <c r="D42" s="108" t="s">
        <v>120</v>
      </c>
      <c r="E42" s="108" t="s">
        <v>371</v>
      </c>
      <c r="F42" s="109">
        <v>1</v>
      </c>
    </row>
    <row r="43" spans="1:6" ht="19.5" customHeight="1">
      <c r="A43" s="98" t="s">
        <v>91</v>
      </c>
      <c r="B43" s="98" t="s">
        <v>96</v>
      </c>
      <c r="C43" s="98" t="s">
        <v>89</v>
      </c>
      <c r="D43" s="108" t="s">
        <v>120</v>
      </c>
      <c r="E43" s="108" t="s">
        <v>387</v>
      </c>
      <c r="F43" s="109">
        <v>42.35</v>
      </c>
    </row>
    <row r="44" spans="1:6" ht="19.5" customHeight="1">
      <c r="A44" s="98" t="s">
        <v>91</v>
      </c>
      <c r="B44" s="98" t="s">
        <v>96</v>
      </c>
      <c r="C44" s="98" t="s">
        <v>89</v>
      </c>
      <c r="D44" s="108" t="s">
        <v>120</v>
      </c>
      <c r="E44" s="108" t="s">
        <v>388</v>
      </c>
      <c r="F44" s="109">
        <v>10</v>
      </c>
    </row>
    <row r="45" spans="1:6" ht="19.5" customHeight="1">
      <c r="A45" s="98" t="s">
        <v>91</v>
      </c>
      <c r="B45" s="98" t="s">
        <v>96</v>
      </c>
      <c r="C45" s="98" t="s">
        <v>89</v>
      </c>
      <c r="D45" s="108" t="s">
        <v>120</v>
      </c>
      <c r="E45" s="108" t="s">
        <v>389</v>
      </c>
      <c r="F45" s="109">
        <v>30</v>
      </c>
    </row>
  </sheetData>
  <sheetProtection/>
  <mergeCells count="5">
    <mergeCell ref="A2:F2"/>
    <mergeCell ref="A4:C4"/>
    <mergeCell ref="D4:D5"/>
    <mergeCell ref="E4:E5"/>
    <mergeCell ref="F4:F5"/>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scale="1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PiggyFF</dc:creator>
  <cp:keywords/>
  <dc:description/>
  <cp:lastModifiedBy>lenovo</cp:lastModifiedBy>
  <dcterms:created xsi:type="dcterms:W3CDTF">2020-06-09T02:28:50Z</dcterms:created>
  <dcterms:modified xsi:type="dcterms:W3CDTF">2021-07-13T09:29:31Z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2052-11.8.2.8053</vt:lpwstr>
  </property>
  <property fmtid="{D5CDD505-2E9C-101B-9397-08002B2CF9AE}" pid="4" name="I">
    <vt:lpwstr>C45F39D70F904B1FB4A7B3F472A4BB25</vt:lpwstr>
  </property>
</Properties>
</file>