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<sst xmlns="http://schemas.openxmlformats.org/spreadsheetml/2006/main" count="1111" uniqueCount="380">
  <si>
    <t>表1</t>
  </si>
  <si>
    <t>单位收支总表</t>
  </si>
  <si>
    <t>四川省医疗保障事务中心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</si>
  <si>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</si>
  <si>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</si>
  <si>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</si>
  <si>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</si>
  <si>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</si>
  <si>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</si>
  <si>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</si>
  <si>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</si>
  <si>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</si>
  <si>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</si>
  <si>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</si>
  <si>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</si>
  <si>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</si>
  <si>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</si>
  <si>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</si>
  <si>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</si>
  <si>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</si>
  <si>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</si>
  <si>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</si>
  <si>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</si>
  <si>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</si>
  <si>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</si>
  <si>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</si>
  <si>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</si>
  <si>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</si>
  <si>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</si>
  <si>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</si>
  <si>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</si>
  <si>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</si>
  <si>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</si>
  <si>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</si>
  <si>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</si>
  <si>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</si>
  <si>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</si>
  <si>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</si>
  <si>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</si>
  <si>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</si>
  <si>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</si>
  <si>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</si>
  <si>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</si>
  <si>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</si>
  <si>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</si>
  <si>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</si>
  <si>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</si>
  <si>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</si>
  <si>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</si>
  <si>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</si>
  <si>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</si>
  <si>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</si>
  <si>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</si>
  <si>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</si>
  <si>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</si>
  <si>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</si>
  <si>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</si>
  <si>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</si>
  <si>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</si>
  <si>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</si>
  <si>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</si>
  <si>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</si>
  <si>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</si>
  <si>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</si>
  <si>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</si>
  <si>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</si>
  <si>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</si>
  <si>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</si>
  <si>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</si>
  <si>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</si>
  <si>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</si>
  <si>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</si>
  <si>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</si>
  <si>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</si>
  <si>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</si>
  <si>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</si>
  <si>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</si>
  <si>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</si>
  <si>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</si>
  <si>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</si>
  <si>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其中：</t>
  </si>
  <si>
    <t>参照公务员法管理的事业单位（在蓉）</t>
  </si>
  <si>
    <t>205</t>
  </si>
  <si>
    <t>08</t>
  </si>
  <si>
    <t>03</t>
  </si>
  <si>
    <t>347601</t>
  </si>
  <si>
    <t>培训支出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</si>
  <si>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</si>
  <si>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</si>
  <si>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</si>
  <si>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</si>
  <si>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</si>
  <si>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</si>
  <si>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</si>
  <si>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</si>
  <si>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</si>
  <si>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15</t>
  </si>
  <si>
    <t>行政运行</t>
  </si>
  <si>
    <t>04</t>
  </si>
  <si>
    <t>信息化建设</t>
  </si>
  <si>
    <t>06</t>
  </si>
  <si>
    <t>医疗保障经办事务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</si>
  <si>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</si>
  <si>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</si>
  <si>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</si>
  <si>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</si>
  <si>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</si>
  <si>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</si>
  <si>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</si>
  <si>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</si>
  <si>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</si>
  <si>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</si>
  <si>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</si>
  <si>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</si>
  <si>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</si>
  <si>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</si>
  <si>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</si>
  <si>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</si>
  <si>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</si>
  <si>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</si>
  <si>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</si>
  <si>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</si>
  <si>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</si>
  <si>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</si>
  <si>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</si>
  <si>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</si>
  <si>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</si>
  <si>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</si>
  <si>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</si>
  <si>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</si>
  <si>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</si>
  <si>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</si>
  <si>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</si>
  <si>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</si>
  <si>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</si>
  <si>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</si>
  <si>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</si>
  <si>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</si>
  <si>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</si>
  <si>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</si>
  <si>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</si>
  <si>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</si>
  <si>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</si>
  <si>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</si>
  <si>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</si>
  <si>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</si>
  <si>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</si>
  <si>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</si>
  <si>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</si>
  <si>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</si>
  <si>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</si>
  <si>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</si>
  <si>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</si>
  <si>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</si>
  <si>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</si>
  <si>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</si>
  <si>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</si>
  <si>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</si>
  <si>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</si>
  <si>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</si>
  <si>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</si>
  <si>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</si>
  <si>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</si>
  <si>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</si>
  <si>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</si>
  <si>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</si>
  <si>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</si>
  <si>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</si>
  <si>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</si>
  <si>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</si>
  <si>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</si>
  <si>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</si>
  <si>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</si>
  <si>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</si>
  <si>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</si>
  <si>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</si>
  <si>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</si>
  <si>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</si>
  <si>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</si>
  <si>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</si>
  <si>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</si>
  <si>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</si>
  <si>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</si>
  <si>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</si>
  <si>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</si>
  <si>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</si>
  <si>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</si>
  <si>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</si>
  <si>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</si>
  <si>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</si>
  <si>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</si>
  <si>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</si>
  <si>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</si>
  <si>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</si>
  <si>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</si>
  <si>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</si>
  <si>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</si>
  <si>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</si>
  <si>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</si>
  <si>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</si>
  <si>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</si>
  <si>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</si>
  <si>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</si>
  <si>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</si>
  <si>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</si>
  <si>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</si>
  <si>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</si>
  <si>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</si>
  <si>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</si>
  <si>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</si>
  <si>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</si>
  <si>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</si>
  <si>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</si>
  <si>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</si>
  <si>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</si>
  <si>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</si>
  <si>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</si>
  <si>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</si>
  <si>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</si>
  <si>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</si>
  <si>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</si>
  <si>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</si>
  <si>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</si>
  <si>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</si>
  <si>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</si>
  <si>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</si>
  <si>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</si>
  <si>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</si>
  <si>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</si>
  <si>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</si>
  <si>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</si>
  <si>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</si>
  <si>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</si>
  <si>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</si>
  <si>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</si>
  <si>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</si>
  <si>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</si>
  <si>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</si>
  <si>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</si>
  <si>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</si>
  <si>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</si>
  <si>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</si>
  <si>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</si>
  <si>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</si>
  <si>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</si>
  <si>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</si>
  <si>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</si>
  <si>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</si>
  <si>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</si>
  <si>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</si>
  <si>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</si>
  <si>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</si>
  <si>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</si>
  <si>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</si>
  <si>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</si>
  <si>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</si>
  <si>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</si>
  <si>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</si>
  <si>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</si>
  <si>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</si>
  <si>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</si>
  <si>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</si>
  <si>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</si>
  <si>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</si>
  <si>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</si>
  <si>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</si>
  <si>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</si>
  <si>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</si>
  <si>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</si>
  <si>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</si>
  <si>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</si>
  <si>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</si>
  <si>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</si>
  <si>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</si>
  <si>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</si>
  <si>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</si>
  <si>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</si>
  <si>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</si>
  <si>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</si>
  <si>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</si>
  <si>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</si>
  <si>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</si>
  <si>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</si>
  <si>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</si>
  <si>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</si>
  <si>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</si>
  <si>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</si>
  <si>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</si>
  <si>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</si>
  <si>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参加公务员法管理的事业单位（在蓉）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</si>
  <si>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</si>
  <si>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</si>
  <si>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</si>
  <si>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</si>
  <si>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</si>
  <si>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</si>
  <si>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</si>
  <si>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</si>
  <si>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</si>
  <si>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</si>
  <si>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</si>
  <si>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医疗保障管理事务</t>
  </si>
  <si>
    <t xml:space="preserve">    行政运行</t>
  </si>
  <si>
    <t xml:space="preserve">    信息化建设</t>
  </si>
  <si>
    <t xml:space="preserve">    医疗保障经办事务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</si>
  <si>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</si>
  <si>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</si>
  <si>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</si>
  <si>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</si>
  <si>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</si>
  <si>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</si>
  <si>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</si>
  <si>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</si>
  <si>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</si>
  <si>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</si>
  <si>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</si>
  <si>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</si>
  <si>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</si>
  <si>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</si>
  <si>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</si>
  <si>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</si>
  <si>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</si>
  <si>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</si>
  <si>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</si>
  <si>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</si>
  <si>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</si>
  <si>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</si>
  <si>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</si>
  <si>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</si>
  <si>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</si>
  <si>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</si>
  <si>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</si>
  <si>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</si>
  <si>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</si>
  <si>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</si>
  <si>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</si>
  <si>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</si>
  <si>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</si>
  <si>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</si>
  <si>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</si>
  <si>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</si>
  <si>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</si>
  <si>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</si>
  <si>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</si>
  <si>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</si>
  <si>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</si>
  <si>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</si>
  <si>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</si>
  <si>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</si>
  <si>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</si>
  <si>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“一卡通”系统建设经费</t>
  </si>
  <si>
    <t xml:space="preserve">  省本级业务系统安全运行维护</t>
  </si>
  <si>
    <t xml:space="preserve">  省本级业务系统软件运行维护</t>
  </si>
  <si>
    <t xml:space="preserve">  省异地就医结算平台运行维护费</t>
  </si>
  <si>
    <t xml:space="preserve">  事务中心业务系统运行维护费</t>
  </si>
  <si>
    <t xml:space="preserve">  四川省医疗保障事务中心政务公开及服务能力提升项目</t>
  </si>
  <si>
    <t xml:space="preserve">  信息系统运行维护费</t>
  </si>
  <si>
    <t xml:space="preserve">  医疗服务与保障能力提升</t>
  </si>
  <si>
    <t xml:space="preserve">  办公房屋租赁费</t>
  </si>
  <si>
    <t xml:space="preserve">  省本级定点医药机构管理工作经费</t>
  </si>
  <si>
    <t xml:space="preserve">  医保事务法律顾问专项经费</t>
  </si>
  <si>
    <t xml:space="preserve">  医保手机通经费</t>
  </si>
  <si>
    <t xml:space="preserve">  医疗保障经办事务专项经费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</si>
  <si>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</si>
  <si>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</si>
  <si>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</si>
  <si>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</si>
  <si>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</si>
  <si>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</si>
  <si>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</si>
  <si>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</si>
  <si>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</si>
  <si>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</si>
  <si>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</si>
  <si>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备注：无此项内容。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</si>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</sst>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b/>
      <sz val="13"/>
      <color indexed="62"/>
      <name val="Calibri"/>
      <family val="0"/>
    </font>
    <font>
      <b/>
      <sz val="15"/>
      <color indexed="62"/>
      <name val="Calibri"/>
      <family val="0"/>
    </font>
    <font>
      <sz val="11"/>
      <color indexed="16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sz val="11"/>
      <color indexed="8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53"/>
      <name val="Calibri"/>
      <family val="0"/>
    </font>
    <font>
      <i/>
      <sz val="11"/>
      <color indexed="23"/>
      <name val="Calibri"/>
      <family val="0"/>
    </font>
    <font>
      <b/>
      <sz val="18"/>
      <color indexed="62"/>
      <name val="Cambria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9"/>
      <name val="Calibri"/>
      <family val="0"/>
    </font>
    <font>
      <b/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8"/>
      <color indexed="54"/>
      <name val="Cambria"/>
      <family val="0"/>
    </font>
    <font>
      <sz val="11"/>
      <color indexed="60"/>
      <name val="Calibri"/>
      <family val="0"/>
    </font>
    <font>
      <u val="single"/>
      <sz val="11"/>
      <color indexed="25"/>
      <name val="Calibri"/>
      <family val="0"/>
    </font>
    <font>
      <u val="single"/>
      <sz val="11"/>
      <color indexed="30"/>
      <name val="Calibri"/>
      <family val="0"/>
    </font>
    <font>
      <sz val="11"/>
      <color indexed="19"/>
      <name val="Calibri"/>
      <family val="0"/>
    </font>
    <font>
      <b/>
      <sz val="15"/>
      <color indexed="54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0" fillId="0" borderId="1" applyNumberFormat="0" applyFill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23" fillId="9" borderId="2" applyNumberFormat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9" fillId="10" borderId="0" applyNumberFormat="0" applyBorder="0" applyAlignment="0" applyProtection="0"/>
    <xf numFmtId="0" fontId="1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24" fillId="11" borderId="3" applyNumberFormat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28" fillId="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9" fillId="3" borderId="0" applyNumberFormat="0" applyBorder="0" applyAlignment="0" applyProtection="0"/>
    <xf numFmtId="0" fontId="33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4" applyNumberFormat="0" applyFont="0" applyAlignment="0" applyProtection="0"/>
    <xf numFmtId="0" fontId="38" fillId="0" borderId="0" applyNumberFormat="0" applyFill="0" applyBorder="0" applyAlignment="0" applyProtection="0"/>
    <xf numFmtId="0" fontId="26" fillId="4" borderId="3" applyNumberFormat="0" applyAlignment="0" applyProtection="0"/>
    <xf numFmtId="0" fontId="33" fillId="20" borderId="0" applyNumberFormat="0" applyBorder="0" applyAlignment="0" applyProtection="0"/>
    <xf numFmtId="0" fontId="9" fillId="21" borderId="0" applyNumberFormat="0" applyBorder="0" applyAlignment="0" applyProtection="0"/>
    <xf numFmtId="0" fontId="33" fillId="22" borderId="0" applyNumberFormat="0" applyBorder="0" applyAlignment="0" applyProtection="0"/>
    <xf numFmtId="0" fontId="39" fillId="0" borderId="5" applyNumberFormat="0" applyFill="0" applyAlignment="0" applyProtection="0"/>
    <xf numFmtId="0" fontId="13" fillId="23" borderId="0" applyNumberFormat="0" applyBorder="0" applyAlignment="0" applyProtection="0"/>
    <xf numFmtId="0" fontId="40" fillId="24" borderId="6" applyNumberFormat="0" applyAlignment="0" applyProtection="0"/>
    <xf numFmtId="0" fontId="34" fillId="25" borderId="0" applyNumberFormat="0" applyBorder="0" applyAlignment="0" applyProtection="0"/>
    <xf numFmtId="0" fontId="15" fillId="7" borderId="0" applyNumberFormat="0" applyBorder="0" applyAlignment="0" applyProtection="0"/>
    <xf numFmtId="0" fontId="33" fillId="26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7" applyNumberFormat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24" fillId="11" borderId="3" applyNumberFormat="0" applyAlignment="0" applyProtection="0"/>
    <xf numFmtId="0" fontId="28" fillId="4" borderId="0" applyNumberFormat="0" applyBorder="0" applyAlignment="0" applyProtection="0"/>
    <xf numFmtId="0" fontId="9" fillId="7" borderId="0" applyNumberFormat="0" applyBorder="0" applyAlignment="0" applyProtection="0"/>
    <xf numFmtId="0" fontId="46" fillId="32" borderId="7" applyNumberFormat="0" applyAlignment="0" applyProtection="0"/>
    <xf numFmtId="0" fontId="33" fillId="33" borderId="0" applyNumberFormat="0" applyBorder="0" applyAlignment="0" applyProtection="0"/>
    <xf numFmtId="0" fontId="23" fillId="9" borderId="2" applyNumberForma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6" borderId="9" applyNumberFormat="0" applyFont="0" applyAlignment="0" applyProtection="0"/>
    <xf numFmtId="0" fontId="33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7" fillId="0" borderId="10" applyNumberFormat="0" applyFill="0" applyAlignment="0" applyProtection="0"/>
    <xf numFmtId="0" fontId="48" fillId="0" borderId="11" applyNumberFormat="0" applyFill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4" fillId="3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50" fillId="27" borderId="13" applyNumberFormat="0" applyAlignment="0" applyProtection="0"/>
    <xf numFmtId="0" fontId="34" fillId="39" borderId="0" applyNumberFormat="0" applyBorder="0" applyAlignment="0" applyProtection="0"/>
    <xf numFmtId="0" fontId="15" fillId="7" borderId="0" applyNumberFormat="0" applyBorder="0" applyAlignment="0" applyProtection="0"/>
    <xf numFmtId="0" fontId="33" fillId="40" borderId="0" applyNumberFormat="0" applyBorder="0" applyAlignment="0" applyProtection="0"/>
    <xf numFmtId="0" fontId="14" fillId="0" borderId="14" applyNumberFormat="0" applyFill="0" applyAlignment="0" applyProtection="0"/>
    <xf numFmtId="0" fontId="34" fillId="41" borderId="0" applyNumberFormat="0" applyBorder="0" applyAlignment="0" applyProtection="0"/>
    <xf numFmtId="0" fontId="13" fillId="23" borderId="0" applyNumberFormat="0" applyBorder="0" applyAlignment="0" applyProtection="0"/>
    <xf numFmtId="176" fontId="0" fillId="0" borderId="0" applyFont="0" applyFill="0" applyBorder="0" applyAlignment="0" applyProtection="0"/>
    <xf numFmtId="0" fontId="34" fillId="42" borderId="0" applyNumberFormat="0" applyBorder="0" applyAlignment="0" applyProtection="0"/>
    <xf numFmtId="0" fontId="33" fillId="43" borderId="0" applyNumberFormat="0" applyBorder="0" applyAlignment="0" applyProtection="0"/>
    <xf numFmtId="0" fontId="11" fillId="0" borderId="15" applyNumberFormat="0" applyFill="0" applyAlignment="0" applyProtection="0"/>
    <xf numFmtId="0" fontId="34" fillId="44" borderId="0" applyNumberFormat="0" applyBorder="0" applyAlignment="0" applyProtection="0"/>
    <xf numFmtId="0" fontId="12" fillId="45" borderId="0" applyNumberFormat="0" applyBorder="0" applyAlignment="0" applyProtection="0"/>
    <xf numFmtId="0" fontId="9" fillId="34" borderId="0" applyNumberFormat="0" applyBorder="0" applyAlignment="0" applyProtection="0"/>
    <xf numFmtId="0" fontId="34" fillId="46" borderId="0" applyNumberFormat="0" applyBorder="0" applyAlignment="0" applyProtection="0"/>
    <xf numFmtId="0" fontId="9" fillId="7" borderId="0" applyNumberFormat="0" applyBorder="0" applyAlignment="0" applyProtection="0"/>
    <xf numFmtId="0" fontId="34" fillId="47" borderId="0" applyNumberFormat="0" applyBorder="0" applyAlignment="0" applyProtection="0"/>
    <xf numFmtId="0" fontId="0" fillId="2" borderId="4" applyNumberFormat="0" applyFont="0" applyAlignment="0" applyProtection="0"/>
    <xf numFmtId="0" fontId="9" fillId="35" borderId="0" applyNumberFormat="0" applyBorder="0" applyAlignment="0" applyProtection="0"/>
    <xf numFmtId="0" fontId="16" fillId="11" borderId="16" applyNumberFormat="0" applyAlignment="0" applyProtection="0"/>
    <xf numFmtId="0" fontId="26" fillId="4" borderId="3" applyNumberFormat="0" applyAlignment="0" applyProtection="0"/>
    <xf numFmtId="0" fontId="20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18" fillId="0" borderId="17" applyNumberFormat="0" applyFill="0" applyAlignment="0" applyProtection="0"/>
    <xf numFmtId="0" fontId="14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45" borderId="0" applyNumberFormat="0" applyBorder="0" applyAlignment="0" applyProtection="0"/>
    <xf numFmtId="0" fontId="10" fillId="0" borderId="1" applyNumberFormat="0" applyFill="0" applyAlignment="0" applyProtection="0"/>
    <xf numFmtId="0" fontId="9" fillId="48" borderId="0" applyNumberFormat="0" applyBorder="0" applyAlignment="0" applyProtection="0"/>
    <xf numFmtId="0" fontId="9" fillId="21" borderId="0" applyNumberFormat="0" applyBorder="0" applyAlignment="0" applyProtection="0"/>
    <xf numFmtId="0" fontId="51" fillId="0" borderId="18" applyNumberFormat="0" applyFill="0" applyAlignment="0" applyProtection="0"/>
    <xf numFmtId="0" fontId="9" fillId="10" borderId="0" applyNumberFormat="0" applyBorder="0" applyAlignment="0" applyProtection="0"/>
    <xf numFmtId="0" fontId="16" fillId="11" borderId="16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17" applyNumberFormat="0" applyFill="0" applyAlignment="0" applyProtection="0"/>
  </cellStyleXfs>
  <cellXfs count="15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11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11" borderId="0" xfId="0" applyNumberFormat="1" applyFont="1" applyFill="1" applyAlignment="1">
      <alignment/>
    </xf>
    <xf numFmtId="0" fontId="2" fillId="11" borderId="19" xfId="0" applyNumberFormat="1" applyFont="1" applyFill="1" applyBorder="1" applyAlignment="1" applyProtection="1">
      <alignment horizontal="center" vertical="center"/>
      <protection/>
    </xf>
    <xf numFmtId="0" fontId="2" fillId="11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11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/>
    </xf>
    <xf numFmtId="0" fontId="2" fillId="11" borderId="31" xfId="0" applyNumberFormat="1" applyFont="1" applyFill="1" applyBorder="1" applyAlignment="1" applyProtection="1">
      <alignment horizontal="center" vertical="center"/>
      <protection/>
    </xf>
    <xf numFmtId="0" fontId="2" fillId="11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11" borderId="30" xfId="0" applyNumberFormat="1" applyFont="1" applyFill="1" applyBorder="1" applyAlignment="1" applyProtection="1">
      <alignment horizontal="center" vertical="center"/>
      <protection/>
    </xf>
    <xf numFmtId="0" fontId="2" fillId="11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>
      <alignment vertical="center" wrapText="1"/>
    </xf>
    <xf numFmtId="180" fontId="5" fillId="0" borderId="37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11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49" fontId="5" fillId="0" borderId="29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/>
    </xf>
    <xf numFmtId="0" fontId="5" fillId="11" borderId="31" xfId="0" applyNumberFormat="1" applyFont="1" applyFill="1" applyBorder="1" applyAlignment="1" applyProtection="1">
      <alignment horizontal="center" vertical="center"/>
      <protection/>
    </xf>
    <xf numFmtId="0" fontId="5" fillId="11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11" borderId="0" xfId="0" applyNumberFormat="1" applyFont="1" applyFill="1" applyAlignment="1">
      <alignment horizontal="right" vertical="center"/>
    </xf>
    <xf numFmtId="180" fontId="5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11" borderId="26" xfId="0" applyNumberFormat="1" applyFont="1" applyFill="1" applyBorder="1" applyAlignment="1" applyProtection="1">
      <alignment horizontal="center" vertical="center" wrapText="1"/>
      <protection/>
    </xf>
    <xf numFmtId="0" fontId="2" fillId="11" borderId="28" xfId="0" applyNumberFormat="1" applyFont="1" applyFill="1" applyBorder="1" applyAlignment="1" applyProtection="1">
      <alignment horizontal="center" vertical="center" wrapText="1"/>
      <protection/>
    </xf>
    <xf numFmtId="0" fontId="2" fillId="11" borderId="30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horizontal="right" vertical="center" wrapText="1"/>
    </xf>
    <xf numFmtId="180" fontId="5" fillId="0" borderId="32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</cellXfs>
  <cellStyles count="131">
    <cellStyle name="Normal" xfId="0"/>
    <cellStyle name="40% - Accent6 1" xfId="15"/>
    <cellStyle name="40% - Accent6 1 1" xfId="16"/>
    <cellStyle name="40% - Accent4 1" xfId="17"/>
    <cellStyle name="40% - Accent3 1" xfId="18"/>
    <cellStyle name="20% - Accent6 1" xfId="19"/>
    <cellStyle name="40% - Accent2 1 1" xfId="20"/>
    <cellStyle name="20% - Accent1 1 1" xfId="21"/>
    <cellStyle name="20% - Accent4 1 1" xfId="22"/>
    <cellStyle name="20% - Accent6 1 1" xfId="23"/>
    <cellStyle name="40% - Accent5 1" xfId="24"/>
    <cellStyle name="Heading 2 1" xfId="25"/>
    <cellStyle name="20% - Accent3 1 1" xfId="26"/>
    <cellStyle name="20% - Accent5 1 1" xfId="27"/>
    <cellStyle name="20% - Accent1 1" xfId="28"/>
    <cellStyle name="40% - Accent2 1" xfId="29"/>
    <cellStyle name="40% - Accent4 1 1" xfId="30"/>
    <cellStyle name="20% - Accent2 1" xfId="31"/>
    <cellStyle name="Check Cell 1 1" xfId="32"/>
    <cellStyle name="20% - Accent3 1" xfId="33"/>
    <cellStyle name="20% - Accent4 1" xfId="34"/>
    <cellStyle name="40% - Accent1 1 1" xfId="35"/>
    <cellStyle name="Accent2 1" xfId="36"/>
    <cellStyle name="20% - Accent5 1" xfId="37"/>
    <cellStyle name="Title 1 1" xfId="38"/>
    <cellStyle name="60% - Accent2 1" xfId="39"/>
    <cellStyle name="60% - Accent3 1" xfId="40"/>
    <cellStyle name="60% - Accent3 1 1" xfId="41"/>
    <cellStyle name="60% - Accent4 1" xfId="42"/>
    <cellStyle name="60% - Accent5 1" xfId="43"/>
    <cellStyle name="60% - Accent6 1" xfId="44"/>
    <cellStyle name="Calculation 1 1" xfId="45"/>
    <cellStyle name="强调文字颜色 3" xfId="46"/>
    <cellStyle name="40% - 强调文字颜色 2" xfId="47"/>
    <cellStyle name="Neutral 1 1" xfId="48"/>
    <cellStyle name="60% - 强调文字颜色 2" xfId="49"/>
    <cellStyle name="40% - 强调文字颜色 1" xfId="50"/>
    <cellStyle name="60% - Accent4 1 1" xfId="51"/>
    <cellStyle name="强调文字颜色 2" xfId="52"/>
    <cellStyle name="适中" xfId="53"/>
    <cellStyle name="Heading 4 1" xfId="54"/>
    <cellStyle name="强调文字颜色 1" xfId="55"/>
    <cellStyle name="标题 4" xfId="56"/>
    <cellStyle name="Explanatory Text 1" xfId="57"/>
    <cellStyle name="好" xfId="58"/>
    <cellStyle name="60% - Accent1 1 1" xfId="59"/>
    <cellStyle name="Note 1 1" xfId="60"/>
    <cellStyle name="标题" xfId="61"/>
    <cellStyle name="Input 1 1" xfId="62"/>
    <cellStyle name="60% - 强调文字颜色 3" xfId="63"/>
    <cellStyle name="Accent4 1 1" xfId="64"/>
    <cellStyle name="60% - 强调文字颜色 1" xfId="65"/>
    <cellStyle name="链接单元格" xfId="66"/>
    <cellStyle name="Good 1 1" xfId="67"/>
    <cellStyle name="检查单元格" xfId="68"/>
    <cellStyle name="40% - 强调文字颜色 3" xfId="69"/>
    <cellStyle name="40% - Accent1 1" xfId="70"/>
    <cellStyle name="强调文字颜色 4" xfId="71"/>
    <cellStyle name="Comma [0]" xfId="72"/>
    <cellStyle name="Followed Hyperlink" xfId="73"/>
    <cellStyle name="计算" xfId="74"/>
    <cellStyle name="40% - Accent3 1 1" xfId="75"/>
    <cellStyle name="Warning Text 1" xfId="76"/>
    <cellStyle name="20% - 强调文字颜色 4" xfId="77"/>
    <cellStyle name="差" xfId="78"/>
    <cellStyle name="Currency" xfId="79"/>
    <cellStyle name="20% - 强调文字颜色 3" xfId="80"/>
    <cellStyle name="60% - 强调文字颜色 6" xfId="81"/>
    <cellStyle name="Hyperlink" xfId="82"/>
    <cellStyle name="Explanatory Text 1 1" xfId="83"/>
    <cellStyle name="标题 1" xfId="84"/>
    <cellStyle name="Calculation 1" xfId="85"/>
    <cellStyle name="Neutral 1" xfId="86"/>
    <cellStyle name="60% - Accent5 1 1" xfId="87"/>
    <cellStyle name="输入" xfId="88"/>
    <cellStyle name="60% - 强调文字颜色 5" xfId="89"/>
    <cellStyle name="Check Cell 1" xfId="90"/>
    <cellStyle name="Accent6 1 1" xfId="91"/>
    <cellStyle name="Accent5 1" xfId="92"/>
    <cellStyle name="警告文本" xfId="93"/>
    <cellStyle name="注释" xfId="94"/>
    <cellStyle name="60% - 强调文字颜色 4" xfId="95"/>
    <cellStyle name="Heading 4 1 1" xfId="96"/>
    <cellStyle name="20% - Accent2 1 1" xfId="97"/>
    <cellStyle name="Total 1" xfId="98"/>
    <cellStyle name="标题 2" xfId="99"/>
    <cellStyle name="Comma" xfId="100"/>
    <cellStyle name="60% - Accent2 1 1" xfId="101"/>
    <cellStyle name="20% - 强调文字颜色 1" xfId="102"/>
    <cellStyle name="Percent" xfId="103"/>
    <cellStyle name="Total 1 1" xfId="104"/>
    <cellStyle name="解释性文本" xfId="105"/>
    <cellStyle name="Warning Text 1 1" xfId="106"/>
    <cellStyle name="标题 3" xfId="107"/>
    <cellStyle name="输出" xfId="108"/>
    <cellStyle name="40% - 强调文字颜色 4" xfId="109"/>
    <cellStyle name="40% - Accent5 1 1" xfId="110"/>
    <cellStyle name="强调文字颜色 5" xfId="111"/>
    <cellStyle name="Heading 3 1" xfId="112"/>
    <cellStyle name="20% - 强调文字颜色 5" xfId="113"/>
    <cellStyle name="Good 1" xfId="114"/>
    <cellStyle name="Currency [0]" xfId="115"/>
    <cellStyle name="40% - 强调文字颜色 5" xfId="116"/>
    <cellStyle name="强调文字颜色 6" xfId="117"/>
    <cellStyle name="Heading 1 1" xfId="118"/>
    <cellStyle name="20% - 强调文字颜色 6" xfId="119"/>
    <cellStyle name="Bad 1 1" xfId="120"/>
    <cellStyle name="Accent6 1" xfId="121"/>
    <cellStyle name="40% - 强调文字颜色 6" xfId="122"/>
    <cellStyle name="60% - Accent1 1" xfId="123"/>
    <cellStyle name="20% - 强调文字颜色 2" xfId="124"/>
    <cellStyle name="Note 1" xfId="125"/>
    <cellStyle name="Accent5 1 1" xfId="126"/>
    <cellStyle name="Output 1 1" xfId="127"/>
    <cellStyle name="Input 1" xfId="128"/>
    <cellStyle name="Title 1" xfId="129"/>
    <cellStyle name="Accent3 1 1" xfId="130"/>
    <cellStyle name="Linked Cell 1 1" xfId="131"/>
    <cellStyle name="Heading 3 1 1" xfId="132"/>
    <cellStyle name="Heading 1 1 1" xfId="133"/>
    <cellStyle name="Bad 1" xfId="134"/>
    <cellStyle name="Heading 2 1 1" xfId="135"/>
    <cellStyle name="Accent3 1" xfId="136"/>
    <cellStyle name="Accent4 1" xfId="137"/>
    <cellStyle name="汇总" xfId="138"/>
    <cellStyle name="Accent2 1 1" xfId="139"/>
    <cellStyle name="Output 1" xfId="140"/>
    <cellStyle name="Accent1 1 1" xfId="141"/>
    <cellStyle name="Accent1 1" xfId="142"/>
    <cellStyle name="60% - Accent6 1 1" xfId="143"/>
    <cellStyle name="Linked Cell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17" sqref="B1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8" t="s">
        <v>0</v>
      </c>
    </row>
    <row r="2" spans="1:4" ht="28.5" customHeight="1">
      <c r="A2" s="3" t="s">
        <v>1</v>
      </c>
      <c r="B2" s="3"/>
      <c r="C2" s="3"/>
      <c r="D2" s="3"/>
    </row>
    <row r="3" spans="1:4" ht="20.25" customHeight="1">
      <c r="A3" s="88" t="s">
        <v>2</v>
      </c>
      <c r="B3" s="89"/>
      <c r="C3" s="28"/>
      <c r="D3" s="1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1" t="s">
        <v>7</v>
      </c>
    </row>
    <row r="6" spans="1:4" ht="19.5" customHeight="1">
      <c r="A6" s="104" t="s">
        <v>8</v>
      </c>
      <c r="B6" s="142">
        <v>3429.76</v>
      </c>
      <c r="C6" s="104" t="s">
        <v>9</v>
      </c>
      <c r="D6" s="142">
        <v>0</v>
      </c>
    </row>
    <row r="7" spans="1:4" ht="19.5" customHeight="1">
      <c r="A7" s="104" t="s">
        <v>10</v>
      </c>
      <c r="B7" s="96">
        <v>0</v>
      </c>
      <c r="C7" s="104" t="s">
        <v>11</v>
      </c>
      <c r="D7" s="142">
        <v>0</v>
      </c>
    </row>
    <row r="8" spans="1:4" ht="19.5" customHeight="1">
      <c r="A8" s="95" t="s">
        <v>12</v>
      </c>
      <c r="B8" s="142">
        <v>0</v>
      </c>
      <c r="C8" s="143" t="s">
        <v>13</v>
      </c>
      <c r="D8" s="142">
        <v>0</v>
      </c>
    </row>
    <row r="9" spans="1:4" ht="19.5" customHeight="1">
      <c r="A9" s="104" t="s">
        <v>14</v>
      </c>
      <c r="B9" s="134">
        <v>0</v>
      </c>
      <c r="C9" s="104" t="s">
        <v>15</v>
      </c>
      <c r="D9" s="142">
        <v>0</v>
      </c>
    </row>
    <row r="10" spans="1:4" ht="19.5" customHeight="1">
      <c r="A10" s="104" t="s">
        <v>16</v>
      </c>
      <c r="B10" s="142">
        <v>0</v>
      </c>
      <c r="C10" s="104" t="s">
        <v>17</v>
      </c>
      <c r="D10" s="142">
        <v>27.1</v>
      </c>
    </row>
    <row r="11" spans="1:4" ht="19.5" customHeight="1">
      <c r="A11" s="104" t="s">
        <v>18</v>
      </c>
      <c r="B11" s="142">
        <v>0</v>
      </c>
      <c r="C11" s="104" t="s">
        <v>19</v>
      </c>
      <c r="D11" s="142">
        <v>0</v>
      </c>
    </row>
    <row r="12" spans="1:4" ht="19.5" customHeight="1">
      <c r="A12" s="104"/>
      <c r="B12" s="142"/>
      <c r="C12" s="104" t="s">
        <v>20</v>
      </c>
      <c r="D12" s="142">
        <v>0</v>
      </c>
    </row>
    <row r="13" spans="1:4" ht="19.5" customHeight="1">
      <c r="A13" s="98"/>
      <c r="B13" s="142"/>
      <c r="C13" s="104" t="s">
        <v>21</v>
      </c>
      <c r="D13" s="142">
        <v>56.27</v>
      </c>
    </row>
    <row r="14" spans="1:4" ht="19.5" customHeight="1">
      <c r="A14" s="98"/>
      <c r="B14" s="142"/>
      <c r="C14" s="104" t="s">
        <v>22</v>
      </c>
      <c r="D14" s="142">
        <v>0</v>
      </c>
    </row>
    <row r="15" spans="1:4" ht="19.5" customHeight="1">
      <c r="A15" s="98"/>
      <c r="B15" s="142"/>
      <c r="C15" s="104" t="s">
        <v>23</v>
      </c>
      <c r="D15" s="142">
        <v>3343.27</v>
      </c>
    </row>
    <row r="16" spans="1:4" ht="19.5" customHeight="1">
      <c r="A16" s="98"/>
      <c r="B16" s="142"/>
      <c r="C16" s="104" t="s">
        <v>24</v>
      </c>
      <c r="D16" s="142">
        <v>0</v>
      </c>
    </row>
    <row r="17" spans="1:4" ht="19.5" customHeight="1">
      <c r="A17" s="98"/>
      <c r="B17" s="142"/>
      <c r="C17" s="104" t="s">
        <v>25</v>
      </c>
      <c r="D17" s="142">
        <v>0</v>
      </c>
    </row>
    <row r="18" spans="1:4" ht="19.5" customHeight="1">
      <c r="A18" s="98"/>
      <c r="B18" s="142"/>
      <c r="C18" s="104" t="s">
        <v>26</v>
      </c>
      <c r="D18" s="142">
        <v>0</v>
      </c>
    </row>
    <row r="19" spans="1:4" ht="19.5" customHeight="1">
      <c r="A19" s="98"/>
      <c r="B19" s="142"/>
      <c r="C19" s="104" t="s">
        <v>27</v>
      </c>
      <c r="D19" s="142">
        <v>0</v>
      </c>
    </row>
    <row r="20" spans="1:4" ht="19.5" customHeight="1">
      <c r="A20" s="98"/>
      <c r="B20" s="142"/>
      <c r="C20" s="104" t="s">
        <v>28</v>
      </c>
      <c r="D20" s="142">
        <v>0</v>
      </c>
    </row>
    <row r="21" spans="1:4" ht="19.5" customHeight="1">
      <c r="A21" s="98"/>
      <c r="B21" s="142"/>
      <c r="C21" s="104" t="s">
        <v>29</v>
      </c>
      <c r="D21" s="142">
        <v>0</v>
      </c>
    </row>
    <row r="22" spans="1:4" ht="19.5" customHeight="1">
      <c r="A22" s="98"/>
      <c r="B22" s="142"/>
      <c r="C22" s="104" t="s">
        <v>30</v>
      </c>
      <c r="D22" s="142">
        <v>0</v>
      </c>
    </row>
    <row r="23" spans="1:4" ht="19.5" customHeight="1">
      <c r="A23" s="98"/>
      <c r="B23" s="142"/>
      <c r="C23" s="104" t="s">
        <v>31</v>
      </c>
      <c r="D23" s="142">
        <v>0</v>
      </c>
    </row>
    <row r="24" spans="1:4" ht="19.5" customHeight="1">
      <c r="A24" s="98"/>
      <c r="B24" s="142"/>
      <c r="C24" s="104" t="s">
        <v>32</v>
      </c>
      <c r="D24" s="142">
        <v>0</v>
      </c>
    </row>
    <row r="25" spans="1:4" ht="19.5" customHeight="1">
      <c r="A25" s="98"/>
      <c r="B25" s="142"/>
      <c r="C25" s="104" t="s">
        <v>33</v>
      </c>
      <c r="D25" s="142">
        <v>82.11</v>
      </c>
    </row>
    <row r="26" spans="1:4" ht="19.5" customHeight="1">
      <c r="A26" s="104"/>
      <c r="B26" s="142"/>
      <c r="C26" s="104" t="s">
        <v>34</v>
      </c>
      <c r="D26" s="142">
        <v>0</v>
      </c>
    </row>
    <row r="27" spans="1:4" ht="19.5" customHeight="1">
      <c r="A27" s="104"/>
      <c r="B27" s="142"/>
      <c r="C27" s="104" t="s">
        <v>35</v>
      </c>
      <c r="D27" s="142">
        <v>0</v>
      </c>
    </row>
    <row r="28" spans="1:4" ht="19.5" customHeight="1">
      <c r="A28" s="104" t="s">
        <v>36</v>
      </c>
      <c r="B28" s="142"/>
      <c r="C28" s="104" t="s">
        <v>37</v>
      </c>
      <c r="D28" s="142">
        <v>0</v>
      </c>
    </row>
    <row r="29" spans="1:4" ht="19.5" customHeight="1">
      <c r="A29" s="104"/>
      <c r="B29" s="142"/>
      <c r="C29" s="104" t="s">
        <v>38</v>
      </c>
      <c r="D29" s="142">
        <v>0</v>
      </c>
    </row>
    <row r="30" spans="1:4" ht="19.5" customHeight="1">
      <c r="A30" s="108"/>
      <c r="B30" s="96"/>
      <c r="C30" s="108" t="s">
        <v>39</v>
      </c>
      <c r="D30" s="96">
        <v>0</v>
      </c>
    </row>
    <row r="31" spans="1:4" ht="19.5" customHeight="1">
      <c r="A31" s="111"/>
      <c r="B31" s="102"/>
      <c r="C31" s="111" t="s">
        <v>40</v>
      </c>
      <c r="D31" s="102">
        <v>0</v>
      </c>
    </row>
    <row r="32" spans="1:4" ht="19.5" customHeight="1">
      <c r="A32" s="111"/>
      <c r="B32" s="102"/>
      <c r="C32" s="111" t="s">
        <v>41</v>
      </c>
      <c r="D32" s="102">
        <v>0</v>
      </c>
    </row>
    <row r="33" spans="1:4" ht="19.5" customHeight="1">
      <c r="A33" s="111"/>
      <c r="B33" s="102"/>
      <c r="C33" s="111" t="s">
        <v>42</v>
      </c>
      <c r="D33" s="102">
        <v>0</v>
      </c>
    </row>
    <row r="34" spans="1:4" ht="19.5" customHeight="1">
      <c r="A34" s="111"/>
      <c r="B34" s="102"/>
      <c r="C34" s="111" t="s">
        <v>43</v>
      </c>
      <c r="D34" s="102">
        <v>0</v>
      </c>
    </row>
    <row r="35" spans="1:4" ht="19.5" customHeight="1">
      <c r="A35" s="111"/>
      <c r="B35" s="102"/>
      <c r="C35" s="111" t="s">
        <v>44</v>
      </c>
      <c r="D35" s="102">
        <v>0</v>
      </c>
    </row>
    <row r="36" spans="1:4" ht="19.5" customHeight="1">
      <c r="A36" s="111"/>
      <c r="B36" s="102"/>
      <c r="C36" s="111"/>
      <c r="D36" s="114"/>
    </row>
    <row r="37" spans="1:4" ht="19.5" customHeight="1">
      <c r="A37" s="113" t="s">
        <v>45</v>
      </c>
      <c r="B37" s="114">
        <f>SUM(B6:B34)</f>
        <v>3429.76</v>
      </c>
      <c r="C37" s="113" t="s">
        <v>46</v>
      </c>
      <c r="D37" s="114">
        <f>SUM(D6:D35)</f>
        <v>3508.75</v>
      </c>
    </row>
    <row r="38" spans="1:4" ht="19.5" customHeight="1">
      <c r="A38" s="111" t="s">
        <v>47</v>
      </c>
      <c r="B38" s="102">
        <v>0</v>
      </c>
      <c r="C38" s="111" t="s">
        <v>48</v>
      </c>
      <c r="D38" s="102">
        <v>0</v>
      </c>
    </row>
    <row r="39" spans="1:4" ht="19.5" customHeight="1">
      <c r="A39" s="111" t="s">
        <v>49</v>
      </c>
      <c r="B39" s="102">
        <v>78.99</v>
      </c>
      <c r="C39" s="111" t="s">
        <v>50</v>
      </c>
      <c r="D39" s="102">
        <v>0</v>
      </c>
    </row>
    <row r="40" spans="1:4" ht="19.5" customHeight="1">
      <c r="A40" s="111"/>
      <c r="B40" s="102"/>
      <c r="C40" s="111" t="s">
        <v>51</v>
      </c>
      <c r="D40" s="102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52</v>
      </c>
      <c r="B42" s="148">
        <f>SUM(B37:B39)</f>
        <v>3508.75</v>
      </c>
      <c r="C42" s="147" t="s">
        <v>53</v>
      </c>
      <c r="D42" s="149">
        <f>SUM(D37,D38,D40)</f>
        <v>3508.75</v>
      </c>
    </row>
    <row r="43" spans="1:4" ht="20.25" customHeight="1">
      <c r="A43" s="150"/>
      <c r="B43" s="151"/>
      <c r="C43" s="152"/>
      <c r="D43" s="87"/>
    </row>
  </sheetData>
  <sheetProtection/>
  <mergeCells count="3">
    <mergeCell ref="A2:D2"/>
    <mergeCell ref="A4:B4"/>
    <mergeCell ref="C4:D4"/>
  </mergeCells>
  <printOptions horizontalCentered="1"/>
  <pageMargins left="0.25" right="0.25" top="0.75" bottom="0.75" header="0.3" footer="0.3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371</v>
      </c>
    </row>
    <row r="2" spans="1:8" ht="19.5" customHeight="1">
      <c r="A2" s="3" t="s">
        <v>372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373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112</v>
      </c>
      <c r="F5" s="22" t="s">
        <v>57</v>
      </c>
      <c r="G5" s="22" t="s">
        <v>108</v>
      </c>
      <c r="H5" s="20" t="s">
        <v>109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13.5">
      <c r="A17" s="15" t="s">
        <v>374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375</v>
      </c>
    </row>
    <row r="2" spans="1:8" ht="25.5" customHeight="1">
      <c r="A2" s="3" t="s">
        <v>376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365</v>
      </c>
      <c r="B4" s="31" t="s">
        <v>366</v>
      </c>
      <c r="C4" s="20" t="s">
        <v>367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57</v>
      </c>
      <c r="D5" s="21" t="s">
        <v>230</v>
      </c>
      <c r="E5" s="37" t="s">
        <v>368</v>
      </c>
      <c r="F5" s="38"/>
      <c r="G5" s="38"/>
      <c r="H5" s="39" t="s">
        <v>235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369</v>
      </c>
      <c r="G6" s="42" t="s">
        <v>370</v>
      </c>
      <c r="H6" s="43"/>
    </row>
    <row r="7" spans="1:8" ht="19.5" customHeight="1">
      <c r="A7" s="14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4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4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4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4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4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4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4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4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4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7" ht="19.5" customHeight="1">
      <c r="A17" s="15" t="s">
        <v>374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377</v>
      </c>
    </row>
    <row r="2" spans="1:8" ht="19.5" customHeight="1">
      <c r="A2" s="3" t="s">
        <v>378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379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112</v>
      </c>
      <c r="F5" s="22" t="s">
        <v>57</v>
      </c>
      <c r="G5" s="22" t="s">
        <v>108</v>
      </c>
      <c r="H5" s="20" t="s">
        <v>109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13.5">
      <c r="A17" s="15" t="s">
        <v>374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H33" sqref="H3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0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3</v>
      </c>
    </row>
    <row r="4" spans="1:20" ht="19.5" customHeight="1">
      <c r="A4" s="6" t="s">
        <v>56</v>
      </c>
      <c r="B4" s="7"/>
      <c r="C4" s="7"/>
      <c r="D4" s="7"/>
      <c r="E4" s="8"/>
      <c r="F4" s="59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7" t="s">
        <v>63</v>
      </c>
      <c r="N4" s="72" t="s">
        <v>64</v>
      </c>
      <c r="O4" s="73"/>
      <c r="P4" s="73"/>
      <c r="Q4" s="73"/>
      <c r="R4" s="74"/>
      <c r="S4" s="59" t="s">
        <v>65</v>
      </c>
      <c r="T4" s="22" t="s">
        <v>66</v>
      </c>
    </row>
    <row r="5" spans="1:20" ht="19.5" customHeight="1">
      <c r="A5" s="6" t="s">
        <v>67</v>
      </c>
      <c r="B5" s="7"/>
      <c r="C5" s="8"/>
      <c r="D5" s="55" t="s">
        <v>68</v>
      </c>
      <c r="E5" s="21" t="s">
        <v>69</v>
      </c>
      <c r="F5" s="22"/>
      <c r="G5" s="20"/>
      <c r="H5" s="22"/>
      <c r="I5" s="22"/>
      <c r="J5" s="22"/>
      <c r="K5" s="135" t="s">
        <v>70</v>
      </c>
      <c r="L5" s="22" t="s">
        <v>71</v>
      </c>
      <c r="M5" s="138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2"/>
      <c r="T5" s="22"/>
    </row>
    <row r="6" spans="1:20" ht="30.75" customHeight="1">
      <c r="A6" s="11" t="s">
        <v>77</v>
      </c>
      <c r="B6" s="10" t="s">
        <v>78</v>
      </c>
      <c r="C6" s="12" t="s">
        <v>79</v>
      </c>
      <c r="D6" s="23"/>
      <c r="E6" s="23"/>
      <c r="F6" s="24"/>
      <c r="G6" s="25"/>
      <c r="H6" s="24"/>
      <c r="I6" s="24"/>
      <c r="J6" s="24"/>
      <c r="K6" s="136"/>
      <c r="L6" s="24"/>
      <c r="M6" s="139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5">
        <v>3508.75</v>
      </c>
      <c r="G7" s="35">
        <v>78.99</v>
      </c>
      <c r="H7" s="35">
        <v>3429.76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20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0</v>
      </c>
      <c r="T7" s="26">
        <v>0</v>
      </c>
    </row>
    <row r="8" spans="1:20" ht="19.5" customHeight="1">
      <c r="A8" s="14"/>
      <c r="B8" s="14"/>
      <c r="C8" s="14"/>
      <c r="D8" s="14"/>
      <c r="E8" s="14" t="s">
        <v>80</v>
      </c>
      <c r="F8" s="35"/>
      <c r="G8" s="35"/>
      <c r="H8" s="35"/>
      <c r="I8" s="35"/>
      <c r="J8" s="26"/>
      <c r="K8" s="27"/>
      <c r="L8" s="35"/>
      <c r="M8" s="26"/>
      <c r="N8" s="27"/>
      <c r="O8" s="35"/>
      <c r="P8" s="35"/>
      <c r="Q8" s="35"/>
      <c r="R8" s="26"/>
      <c r="S8" s="27"/>
      <c r="T8" s="26"/>
    </row>
    <row r="9" spans="1:20" ht="19.5" customHeight="1">
      <c r="A9" s="14"/>
      <c r="B9" s="14"/>
      <c r="C9" s="14"/>
      <c r="D9" s="14"/>
      <c r="E9" s="14" t="s">
        <v>81</v>
      </c>
      <c r="F9" s="35">
        <v>2008.75</v>
      </c>
      <c r="G9" s="35">
        <v>78.99</v>
      </c>
      <c r="H9" s="35">
        <v>1929.76</v>
      </c>
      <c r="I9" s="35"/>
      <c r="J9" s="26"/>
      <c r="K9" s="27"/>
      <c r="L9" s="35"/>
      <c r="M9" s="26"/>
      <c r="N9" s="27"/>
      <c r="O9" s="35"/>
      <c r="P9" s="35"/>
      <c r="Q9" s="35"/>
      <c r="R9" s="26"/>
      <c r="S9" s="27"/>
      <c r="T9" s="26"/>
    </row>
    <row r="10" spans="1:20" ht="19.5" customHeight="1">
      <c r="A10" s="14"/>
      <c r="B10" s="14"/>
      <c r="C10" s="14"/>
      <c r="D10" s="14"/>
      <c r="E10" s="14" t="s">
        <v>2</v>
      </c>
      <c r="F10" s="35">
        <v>2008.75</v>
      </c>
      <c r="G10" s="35">
        <v>78.99</v>
      </c>
      <c r="H10" s="35">
        <v>1929.76</v>
      </c>
      <c r="I10" s="35"/>
      <c r="J10" s="26"/>
      <c r="K10" s="27"/>
      <c r="L10" s="35"/>
      <c r="M10" s="26"/>
      <c r="N10" s="27"/>
      <c r="O10" s="35"/>
      <c r="P10" s="35"/>
      <c r="Q10" s="35"/>
      <c r="R10" s="26"/>
      <c r="S10" s="27"/>
      <c r="T10" s="26"/>
    </row>
    <row r="11" spans="1:20" ht="19.5" customHeight="1">
      <c r="A11" s="14" t="s">
        <v>82</v>
      </c>
      <c r="B11" s="14" t="s">
        <v>83</v>
      </c>
      <c r="C11" s="14" t="s">
        <v>84</v>
      </c>
      <c r="D11" s="14" t="s">
        <v>85</v>
      </c>
      <c r="E11" s="14" t="s">
        <v>86</v>
      </c>
      <c r="F11" s="35">
        <v>27.1</v>
      </c>
      <c r="G11" s="35">
        <v>0</v>
      </c>
      <c r="H11" s="35">
        <v>27.1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87</v>
      </c>
      <c r="B12" s="14" t="s">
        <v>88</v>
      </c>
      <c r="C12" s="14" t="s">
        <v>89</v>
      </c>
      <c r="D12" s="14" t="s">
        <v>85</v>
      </c>
      <c r="E12" s="14" t="s">
        <v>90</v>
      </c>
      <c r="F12" s="35">
        <v>0.4</v>
      </c>
      <c r="G12" s="35">
        <v>0</v>
      </c>
      <c r="H12" s="35">
        <v>0.4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87</v>
      </c>
      <c r="B13" s="14" t="s">
        <v>88</v>
      </c>
      <c r="C13" s="14" t="s">
        <v>88</v>
      </c>
      <c r="D13" s="14" t="s">
        <v>85</v>
      </c>
      <c r="E13" s="14" t="s">
        <v>91</v>
      </c>
      <c r="F13" s="35">
        <v>55.87</v>
      </c>
      <c r="G13" s="35">
        <v>0</v>
      </c>
      <c r="H13" s="35">
        <v>55.87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92</v>
      </c>
      <c r="B14" s="14" t="s">
        <v>93</v>
      </c>
      <c r="C14" s="14" t="s">
        <v>89</v>
      </c>
      <c r="D14" s="14" t="s">
        <v>85</v>
      </c>
      <c r="E14" s="14" t="s">
        <v>94</v>
      </c>
      <c r="F14" s="35">
        <v>44.53</v>
      </c>
      <c r="G14" s="35">
        <v>0</v>
      </c>
      <c r="H14" s="35">
        <v>44.53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4" t="s">
        <v>92</v>
      </c>
      <c r="B15" s="14" t="s">
        <v>93</v>
      </c>
      <c r="C15" s="14" t="s">
        <v>84</v>
      </c>
      <c r="D15" s="14" t="s">
        <v>85</v>
      </c>
      <c r="E15" s="14" t="s">
        <v>95</v>
      </c>
      <c r="F15" s="35">
        <v>9.57</v>
      </c>
      <c r="G15" s="35">
        <v>0</v>
      </c>
      <c r="H15" s="35">
        <v>9.57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  <row r="16" spans="1:20" ht="19.5" customHeight="1">
      <c r="A16" s="14" t="s">
        <v>92</v>
      </c>
      <c r="B16" s="14" t="s">
        <v>96</v>
      </c>
      <c r="C16" s="14" t="s">
        <v>89</v>
      </c>
      <c r="D16" s="14" t="s">
        <v>85</v>
      </c>
      <c r="E16" s="14" t="s">
        <v>97</v>
      </c>
      <c r="F16" s="35">
        <v>551.25</v>
      </c>
      <c r="G16" s="35">
        <v>0</v>
      </c>
      <c r="H16" s="35">
        <v>551.25</v>
      </c>
      <c r="I16" s="35">
        <v>0</v>
      </c>
      <c r="J16" s="26">
        <v>0</v>
      </c>
      <c r="K16" s="27">
        <v>0</v>
      </c>
      <c r="L16" s="35">
        <v>0</v>
      </c>
      <c r="M16" s="26">
        <v>0</v>
      </c>
      <c r="N16" s="27">
        <f t="shared" si="0"/>
        <v>0</v>
      </c>
      <c r="O16" s="35">
        <v>0</v>
      </c>
      <c r="P16" s="35">
        <v>0</v>
      </c>
      <c r="Q16" s="35">
        <v>0</v>
      </c>
      <c r="R16" s="26">
        <v>0</v>
      </c>
      <c r="S16" s="27">
        <v>0</v>
      </c>
      <c r="T16" s="26">
        <v>0</v>
      </c>
    </row>
    <row r="17" spans="1:20" ht="19.5" customHeight="1">
      <c r="A17" s="14" t="s">
        <v>92</v>
      </c>
      <c r="B17" s="14" t="s">
        <v>96</v>
      </c>
      <c r="C17" s="14" t="s">
        <v>98</v>
      </c>
      <c r="D17" s="14" t="s">
        <v>85</v>
      </c>
      <c r="E17" s="14" t="s">
        <v>99</v>
      </c>
      <c r="F17" s="35">
        <v>1033.06</v>
      </c>
      <c r="G17" s="35">
        <v>75.58</v>
      </c>
      <c r="H17" s="35">
        <v>957.48</v>
      </c>
      <c r="I17" s="35">
        <v>0</v>
      </c>
      <c r="J17" s="26">
        <v>0</v>
      </c>
      <c r="K17" s="27">
        <v>0</v>
      </c>
      <c r="L17" s="35">
        <v>0</v>
      </c>
      <c r="M17" s="26">
        <v>0</v>
      </c>
      <c r="N17" s="27">
        <f t="shared" si="0"/>
        <v>0</v>
      </c>
      <c r="O17" s="35">
        <v>0</v>
      </c>
      <c r="P17" s="35">
        <v>0</v>
      </c>
      <c r="Q17" s="35">
        <v>0</v>
      </c>
      <c r="R17" s="26">
        <v>0</v>
      </c>
      <c r="S17" s="27">
        <v>0</v>
      </c>
      <c r="T17" s="26">
        <v>0</v>
      </c>
    </row>
    <row r="18" spans="1:20" ht="19.5" customHeight="1">
      <c r="A18" s="14" t="s">
        <v>92</v>
      </c>
      <c r="B18" s="14" t="s">
        <v>96</v>
      </c>
      <c r="C18" s="14" t="s">
        <v>100</v>
      </c>
      <c r="D18" s="14" t="s">
        <v>85</v>
      </c>
      <c r="E18" s="14" t="s">
        <v>101</v>
      </c>
      <c r="F18" s="35">
        <v>204.86</v>
      </c>
      <c r="G18" s="35">
        <v>3.41</v>
      </c>
      <c r="H18" s="35">
        <v>201.45</v>
      </c>
      <c r="I18" s="35">
        <v>0</v>
      </c>
      <c r="J18" s="26">
        <v>0</v>
      </c>
      <c r="K18" s="27">
        <v>0</v>
      </c>
      <c r="L18" s="35">
        <v>0</v>
      </c>
      <c r="M18" s="26">
        <v>0</v>
      </c>
      <c r="N18" s="27">
        <f t="shared" si="0"/>
        <v>0</v>
      </c>
      <c r="O18" s="35">
        <v>0</v>
      </c>
      <c r="P18" s="35">
        <v>0</v>
      </c>
      <c r="Q18" s="35">
        <v>0</v>
      </c>
      <c r="R18" s="26">
        <v>0</v>
      </c>
      <c r="S18" s="27">
        <v>0</v>
      </c>
      <c r="T18" s="26">
        <v>0</v>
      </c>
    </row>
    <row r="19" spans="1:20" ht="19.5" customHeight="1">
      <c r="A19" s="14" t="s">
        <v>102</v>
      </c>
      <c r="B19" s="14" t="s">
        <v>103</v>
      </c>
      <c r="C19" s="14" t="s">
        <v>89</v>
      </c>
      <c r="D19" s="14" t="s">
        <v>85</v>
      </c>
      <c r="E19" s="14" t="s">
        <v>104</v>
      </c>
      <c r="F19" s="35">
        <v>56.85</v>
      </c>
      <c r="G19" s="35">
        <v>0</v>
      </c>
      <c r="H19" s="35">
        <v>56.85</v>
      </c>
      <c r="I19" s="35">
        <v>0</v>
      </c>
      <c r="J19" s="26">
        <v>0</v>
      </c>
      <c r="K19" s="27">
        <v>0</v>
      </c>
      <c r="L19" s="35">
        <v>0</v>
      </c>
      <c r="M19" s="26">
        <v>0</v>
      </c>
      <c r="N19" s="27">
        <f t="shared" si="0"/>
        <v>0</v>
      </c>
      <c r="O19" s="35">
        <v>0</v>
      </c>
      <c r="P19" s="35">
        <v>0</v>
      </c>
      <c r="Q19" s="35">
        <v>0</v>
      </c>
      <c r="R19" s="26">
        <v>0</v>
      </c>
      <c r="S19" s="27">
        <v>0</v>
      </c>
      <c r="T19" s="26">
        <v>0</v>
      </c>
    </row>
    <row r="20" spans="1:20" ht="19.5" customHeight="1">
      <c r="A20" s="14" t="s">
        <v>102</v>
      </c>
      <c r="B20" s="14" t="s">
        <v>103</v>
      </c>
      <c r="C20" s="14" t="s">
        <v>84</v>
      </c>
      <c r="D20" s="14" t="s">
        <v>85</v>
      </c>
      <c r="E20" s="14" t="s">
        <v>105</v>
      </c>
      <c r="F20" s="35">
        <v>25.26</v>
      </c>
      <c r="G20" s="35">
        <v>0</v>
      </c>
      <c r="H20" s="35">
        <v>25.26</v>
      </c>
      <c r="I20" s="35">
        <v>0</v>
      </c>
      <c r="J20" s="26">
        <v>0</v>
      </c>
      <c r="K20" s="27">
        <v>0</v>
      </c>
      <c r="L20" s="35">
        <v>0</v>
      </c>
      <c r="M20" s="26">
        <v>0</v>
      </c>
      <c r="N20" s="27">
        <f t="shared" si="0"/>
        <v>0</v>
      </c>
      <c r="O20" s="35">
        <v>0</v>
      </c>
      <c r="P20" s="35">
        <v>0</v>
      </c>
      <c r="Q20" s="35">
        <v>0</v>
      </c>
      <c r="R20" s="26">
        <v>0</v>
      </c>
      <c r="S20" s="27">
        <v>0</v>
      </c>
      <c r="T20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F32" sqref="F3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0"/>
      <c r="C1" s="120"/>
      <c r="D1" s="120"/>
      <c r="E1" s="120"/>
      <c r="F1" s="120"/>
      <c r="G1" s="120"/>
      <c r="H1" s="120"/>
      <c r="I1" s="120"/>
      <c r="J1" s="133" t="s">
        <v>106</v>
      </c>
    </row>
    <row r="2" spans="1:10" ht="19.5" customHeight="1">
      <c r="A2" s="3" t="s">
        <v>107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8" t="s">
        <v>2</v>
      </c>
      <c r="B3" s="89"/>
      <c r="C3" s="89"/>
      <c r="D3" s="89"/>
      <c r="E3" s="89"/>
      <c r="F3" s="127"/>
      <c r="G3" s="127"/>
      <c r="H3" s="127"/>
      <c r="I3" s="127"/>
      <c r="J3" s="1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8" t="s">
        <v>57</v>
      </c>
      <c r="G4" s="129" t="s">
        <v>108</v>
      </c>
      <c r="H4" s="130" t="s">
        <v>109</v>
      </c>
      <c r="I4" s="130" t="s">
        <v>110</v>
      </c>
      <c r="J4" s="124" t="s">
        <v>111</v>
      </c>
    </row>
    <row r="5" spans="1:10" ht="19.5" customHeight="1">
      <c r="A5" s="90" t="s">
        <v>67</v>
      </c>
      <c r="B5" s="92"/>
      <c r="C5" s="91"/>
      <c r="D5" s="121" t="s">
        <v>68</v>
      </c>
      <c r="E5" s="131" t="s">
        <v>112</v>
      </c>
      <c r="F5" s="129"/>
      <c r="G5" s="129"/>
      <c r="H5" s="130"/>
      <c r="I5" s="130"/>
      <c r="J5" s="124"/>
    </row>
    <row r="6" spans="1:10" ht="15" customHeight="1">
      <c r="A6" s="122" t="s">
        <v>77</v>
      </c>
      <c r="B6" s="122" t="s">
        <v>78</v>
      </c>
      <c r="C6" s="123" t="s">
        <v>79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36</v>
      </c>
      <c r="B7" s="125" t="s">
        <v>36</v>
      </c>
      <c r="C7" s="125" t="s">
        <v>36</v>
      </c>
      <c r="D7" s="126" t="s">
        <v>36</v>
      </c>
      <c r="E7" s="126" t="s">
        <v>57</v>
      </c>
      <c r="F7" s="105">
        <f aca="true" t="shared" si="0" ref="F7:F20">SUM(G7:J7)</f>
        <v>3508.75</v>
      </c>
      <c r="G7" s="105">
        <v>770.83</v>
      </c>
      <c r="H7" s="105">
        <v>2737.92</v>
      </c>
      <c r="I7" s="105">
        <v>0</v>
      </c>
      <c r="J7" s="134">
        <v>0</v>
      </c>
    </row>
    <row r="8" spans="1:10" ht="19.5" customHeight="1">
      <c r="A8" s="125"/>
      <c r="B8" s="125"/>
      <c r="C8" s="125"/>
      <c r="D8" s="126"/>
      <c r="E8" s="126" t="s">
        <v>80</v>
      </c>
      <c r="F8" s="105"/>
      <c r="G8" s="105"/>
      <c r="H8" s="105"/>
      <c r="I8" s="105"/>
      <c r="J8" s="134"/>
    </row>
    <row r="9" spans="1:10" ht="19.5" customHeight="1">
      <c r="A9" s="125"/>
      <c r="B9" s="125"/>
      <c r="C9" s="125"/>
      <c r="D9" s="126"/>
      <c r="E9" s="126" t="s">
        <v>81</v>
      </c>
      <c r="F9" s="105">
        <v>2008.75</v>
      </c>
      <c r="G9" s="105">
        <v>770.83</v>
      </c>
      <c r="H9" s="105">
        <v>1237.92</v>
      </c>
      <c r="I9" s="105"/>
      <c r="J9" s="134"/>
    </row>
    <row r="10" spans="1:10" ht="19.5" customHeight="1">
      <c r="A10" s="125"/>
      <c r="B10" s="125"/>
      <c r="C10" s="125"/>
      <c r="D10" s="126"/>
      <c r="E10" s="126" t="s">
        <v>2</v>
      </c>
      <c r="F10" s="105">
        <v>2008.75</v>
      </c>
      <c r="G10" s="105">
        <v>770.83</v>
      </c>
      <c r="H10" s="105">
        <v>1237.92</v>
      </c>
      <c r="I10" s="105"/>
      <c r="J10" s="134"/>
    </row>
    <row r="11" spans="1:10" ht="19.5" customHeight="1">
      <c r="A11" s="125" t="s">
        <v>82</v>
      </c>
      <c r="B11" s="125" t="s">
        <v>83</v>
      </c>
      <c r="C11" s="125" t="s">
        <v>84</v>
      </c>
      <c r="D11" s="126" t="s">
        <v>85</v>
      </c>
      <c r="E11" s="126" t="s">
        <v>86</v>
      </c>
      <c r="F11" s="105">
        <f t="shared" si="0"/>
        <v>27.1</v>
      </c>
      <c r="G11" s="105">
        <v>27.1</v>
      </c>
      <c r="H11" s="105">
        <v>0</v>
      </c>
      <c r="I11" s="105">
        <v>0</v>
      </c>
      <c r="J11" s="134">
        <v>0</v>
      </c>
    </row>
    <row r="12" spans="1:10" ht="19.5" customHeight="1">
      <c r="A12" s="125" t="s">
        <v>87</v>
      </c>
      <c r="B12" s="125" t="s">
        <v>88</v>
      </c>
      <c r="C12" s="125" t="s">
        <v>89</v>
      </c>
      <c r="D12" s="126" t="s">
        <v>85</v>
      </c>
      <c r="E12" s="126" t="s">
        <v>90</v>
      </c>
      <c r="F12" s="105">
        <f t="shared" si="0"/>
        <v>0.4</v>
      </c>
      <c r="G12" s="105">
        <v>0.4</v>
      </c>
      <c r="H12" s="105">
        <v>0</v>
      </c>
      <c r="I12" s="105">
        <v>0</v>
      </c>
      <c r="J12" s="134">
        <v>0</v>
      </c>
    </row>
    <row r="13" spans="1:10" ht="19.5" customHeight="1">
      <c r="A13" s="125" t="s">
        <v>87</v>
      </c>
      <c r="B13" s="125" t="s">
        <v>88</v>
      </c>
      <c r="C13" s="125" t="s">
        <v>88</v>
      </c>
      <c r="D13" s="126" t="s">
        <v>85</v>
      </c>
      <c r="E13" s="126" t="s">
        <v>91</v>
      </c>
      <c r="F13" s="105">
        <f t="shared" si="0"/>
        <v>55.87</v>
      </c>
      <c r="G13" s="105">
        <v>55.87</v>
      </c>
      <c r="H13" s="105">
        <v>0</v>
      </c>
      <c r="I13" s="105">
        <v>0</v>
      </c>
      <c r="J13" s="134">
        <v>0</v>
      </c>
    </row>
    <row r="14" spans="1:10" ht="19.5" customHeight="1">
      <c r="A14" s="125" t="s">
        <v>92</v>
      </c>
      <c r="B14" s="125" t="s">
        <v>93</v>
      </c>
      <c r="C14" s="125" t="s">
        <v>89</v>
      </c>
      <c r="D14" s="126" t="s">
        <v>85</v>
      </c>
      <c r="E14" s="126" t="s">
        <v>94</v>
      </c>
      <c r="F14" s="105">
        <f t="shared" si="0"/>
        <v>44.53</v>
      </c>
      <c r="G14" s="105">
        <v>44.53</v>
      </c>
      <c r="H14" s="105"/>
      <c r="I14" s="105">
        <v>0</v>
      </c>
      <c r="J14" s="134">
        <v>0</v>
      </c>
    </row>
    <row r="15" spans="1:10" ht="19.5" customHeight="1">
      <c r="A15" s="125" t="s">
        <v>92</v>
      </c>
      <c r="B15" s="125" t="s">
        <v>93</v>
      </c>
      <c r="C15" s="125" t="s">
        <v>84</v>
      </c>
      <c r="D15" s="126" t="s">
        <v>85</v>
      </c>
      <c r="E15" s="126" t="s">
        <v>95</v>
      </c>
      <c r="F15" s="105">
        <f t="shared" si="0"/>
        <v>9.57</v>
      </c>
      <c r="G15" s="105">
        <v>9.57</v>
      </c>
      <c r="H15" s="105">
        <v>0</v>
      </c>
      <c r="I15" s="105">
        <v>0</v>
      </c>
      <c r="J15" s="134">
        <v>0</v>
      </c>
    </row>
    <row r="16" spans="1:10" ht="19.5" customHeight="1">
      <c r="A16" s="125" t="s">
        <v>92</v>
      </c>
      <c r="B16" s="125" t="s">
        <v>96</v>
      </c>
      <c r="C16" s="125" t="s">
        <v>89</v>
      </c>
      <c r="D16" s="126" t="s">
        <v>85</v>
      </c>
      <c r="E16" s="126" t="s">
        <v>97</v>
      </c>
      <c r="F16" s="105">
        <f t="shared" si="0"/>
        <v>551.25</v>
      </c>
      <c r="G16" s="105">
        <v>551.25</v>
      </c>
      <c r="H16" s="105">
        <v>0</v>
      </c>
      <c r="I16" s="105">
        <v>0</v>
      </c>
      <c r="J16" s="134">
        <v>0</v>
      </c>
    </row>
    <row r="17" spans="1:10" ht="19.5" customHeight="1">
      <c r="A17" s="125" t="s">
        <v>92</v>
      </c>
      <c r="B17" s="125" t="s">
        <v>96</v>
      </c>
      <c r="C17" s="125" t="s">
        <v>98</v>
      </c>
      <c r="D17" s="126" t="s">
        <v>85</v>
      </c>
      <c r="E17" s="126" t="s">
        <v>99</v>
      </c>
      <c r="F17" s="105">
        <f t="shared" si="0"/>
        <v>1033.06</v>
      </c>
      <c r="G17" s="105">
        <v>0</v>
      </c>
      <c r="H17" s="105">
        <v>1033.06</v>
      </c>
      <c r="I17" s="105">
        <v>0</v>
      </c>
      <c r="J17" s="134">
        <v>0</v>
      </c>
    </row>
    <row r="18" spans="1:10" ht="19.5" customHeight="1">
      <c r="A18" s="125" t="s">
        <v>92</v>
      </c>
      <c r="B18" s="125" t="s">
        <v>96</v>
      </c>
      <c r="C18" s="125" t="s">
        <v>100</v>
      </c>
      <c r="D18" s="126" t="s">
        <v>85</v>
      </c>
      <c r="E18" s="126" t="s">
        <v>101</v>
      </c>
      <c r="F18" s="105">
        <f t="shared" si="0"/>
        <v>204.86</v>
      </c>
      <c r="G18" s="105">
        <v>0</v>
      </c>
      <c r="H18" s="105">
        <v>204.86</v>
      </c>
      <c r="I18" s="105">
        <v>0</v>
      </c>
      <c r="J18" s="134">
        <v>0</v>
      </c>
    </row>
    <row r="19" spans="1:10" ht="19.5" customHeight="1">
      <c r="A19" s="125" t="s">
        <v>102</v>
      </c>
      <c r="B19" s="125" t="s">
        <v>103</v>
      </c>
      <c r="C19" s="125" t="s">
        <v>89</v>
      </c>
      <c r="D19" s="126" t="s">
        <v>85</v>
      </c>
      <c r="E19" s="126" t="s">
        <v>104</v>
      </c>
      <c r="F19" s="105">
        <f t="shared" si="0"/>
        <v>56.85</v>
      </c>
      <c r="G19" s="105">
        <v>56.85</v>
      </c>
      <c r="H19" s="105">
        <v>0</v>
      </c>
      <c r="I19" s="105">
        <v>0</v>
      </c>
      <c r="J19" s="134">
        <v>0</v>
      </c>
    </row>
    <row r="20" spans="1:10" ht="19.5" customHeight="1">
      <c r="A20" s="125" t="s">
        <v>102</v>
      </c>
      <c r="B20" s="125" t="s">
        <v>103</v>
      </c>
      <c r="C20" s="125" t="s">
        <v>84</v>
      </c>
      <c r="D20" s="126" t="s">
        <v>85</v>
      </c>
      <c r="E20" s="126" t="s">
        <v>105</v>
      </c>
      <c r="F20" s="105">
        <f t="shared" si="0"/>
        <v>25.26</v>
      </c>
      <c r="G20" s="105">
        <v>25.26</v>
      </c>
      <c r="H20" s="105">
        <v>0</v>
      </c>
      <c r="I20" s="105">
        <v>0</v>
      </c>
      <c r="J20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113</v>
      </c>
    </row>
    <row r="2" spans="1:8" ht="20.25" customHeight="1">
      <c r="A2" s="3" t="s">
        <v>114</v>
      </c>
      <c r="B2" s="3"/>
      <c r="C2" s="3"/>
      <c r="D2" s="3"/>
      <c r="E2" s="3"/>
      <c r="F2" s="3"/>
      <c r="G2" s="3"/>
      <c r="H2" s="3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1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115</v>
      </c>
      <c r="F5" s="116" t="s">
        <v>116</v>
      </c>
      <c r="G5" s="94" t="s">
        <v>117</v>
      </c>
      <c r="H5" s="116" t="s">
        <v>118</v>
      </c>
    </row>
    <row r="6" spans="1:8" ht="24" customHeight="1">
      <c r="A6" s="95" t="s">
        <v>119</v>
      </c>
      <c r="B6" s="96">
        <f>SUM(B7:B9)</f>
        <v>3429.76</v>
      </c>
      <c r="C6" s="97" t="s">
        <v>120</v>
      </c>
      <c r="D6" s="96">
        <f aca="true" t="shared" si="0" ref="D6:D36">SUM(E6:H6)</f>
        <v>3508.75</v>
      </c>
      <c r="E6" s="109">
        <f>SUM(E7:E36)</f>
        <v>3508.75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5" t="s">
        <v>121</v>
      </c>
      <c r="B7" s="96">
        <v>3429.76</v>
      </c>
      <c r="C7" s="97" t="s">
        <v>122</v>
      </c>
      <c r="D7" s="96">
        <f t="shared" si="0"/>
        <v>0</v>
      </c>
      <c r="E7" s="109">
        <v>0</v>
      </c>
      <c r="F7" s="117">
        <v>0</v>
      </c>
      <c r="G7" s="117">
        <v>0</v>
      </c>
      <c r="H7" s="107">
        <v>0</v>
      </c>
    </row>
    <row r="8" spans="1:8" ht="24" customHeight="1">
      <c r="A8" s="95" t="s">
        <v>123</v>
      </c>
      <c r="B8" s="96">
        <v>0</v>
      </c>
      <c r="C8" s="97" t="s">
        <v>124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125</v>
      </c>
      <c r="B9" s="96">
        <v>0</v>
      </c>
      <c r="C9" s="97" t="s">
        <v>126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127</v>
      </c>
      <c r="B10" s="96">
        <f>SUM(B11:B14)</f>
        <v>78.99</v>
      </c>
      <c r="C10" s="97" t="s">
        <v>128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121</v>
      </c>
      <c r="B11" s="96">
        <v>78.99</v>
      </c>
      <c r="C11" s="97" t="s">
        <v>129</v>
      </c>
      <c r="D11" s="96">
        <f t="shared" si="0"/>
        <v>27.1</v>
      </c>
      <c r="E11" s="109">
        <v>27.1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123</v>
      </c>
      <c r="B12" s="96">
        <v>0</v>
      </c>
      <c r="C12" s="97" t="s">
        <v>130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125</v>
      </c>
      <c r="B13" s="96">
        <v>0</v>
      </c>
      <c r="C13" s="97" t="s">
        <v>131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132</v>
      </c>
      <c r="B14" s="96">
        <v>0</v>
      </c>
      <c r="C14" s="97" t="s">
        <v>133</v>
      </c>
      <c r="D14" s="96">
        <f t="shared" si="0"/>
        <v>56.27</v>
      </c>
      <c r="E14" s="109">
        <v>56.27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134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135</v>
      </c>
      <c r="D16" s="96">
        <f t="shared" si="0"/>
        <v>3343.27</v>
      </c>
      <c r="E16" s="109">
        <v>3343.27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136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137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138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139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140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141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142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143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144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145</v>
      </c>
      <c r="D26" s="102">
        <f t="shared" si="0"/>
        <v>82.11</v>
      </c>
      <c r="E26" s="102">
        <v>82.11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146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147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148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149</v>
      </c>
      <c r="D30" s="107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8"/>
      <c r="B31" s="109"/>
      <c r="C31" s="110" t="s">
        <v>150</v>
      </c>
      <c r="D31" s="96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1"/>
      <c r="B32" s="102"/>
      <c r="C32" s="112" t="s">
        <v>151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1"/>
      <c r="B33" s="102"/>
      <c r="C33" s="112" t="s">
        <v>152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1"/>
      <c r="B34" s="102"/>
      <c r="C34" s="112" t="s">
        <v>153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1"/>
      <c r="B35" s="102"/>
      <c r="C35" s="112" t="s">
        <v>154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1"/>
      <c r="B36" s="102"/>
      <c r="C36" s="112" t="s">
        <v>155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13"/>
      <c r="B37" s="114"/>
      <c r="C37" s="113"/>
      <c r="D37" s="114"/>
      <c r="E37" s="102"/>
      <c r="F37" s="102"/>
      <c r="G37" s="102" t="s">
        <v>36</v>
      </c>
      <c r="H37" s="102"/>
    </row>
    <row r="38" spans="1:8" ht="24" customHeight="1">
      <c r="A38" s="111"/>
      <c r="B38" s="102"/>
      <c r="C38" s="111" t="s">
        <v>156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1"/>
      <c r="B39" s="115"/>
      <c r="C39" s="111"/>
      <c r="D39" s="114"/>
      <c r="E39" s="102"/>
      <c r="F39" s="102"/>
      <c r="G39" s="102"/>
      <c r="H39" s="102"/>
    </row>
    <row r="40" spans="1:8" ht="24" customHeight="1">
      <c r="A40" s="113" t="s">
        <v>52</v>
      </c>
      <c r="B40" s="115">
        <f>SUM(B6,B10)</f>
        <v>3508.75</v>
      </c>
      <c r="C40" s="113" t="s">
        <v>53</v>
      </c>
      <c r="D40" s="114">
        <f>SUM(D7:D38)</f>
        <v>3508.75</v>
      </c>
      <c r="E40" s="114">
        <f>SUM(E7:E38)</f>
        <v>3508.75</v>
      </c>
      <c r="F40" s="114">
        <f>SUM(F7:F38)</f>
        <v>0</v>
      </c>
      <c r="G40" s="114">
        <f>SUM(G7:G38)</f>
        <v>0</v>
      </c>
      <c r="H40" s="11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C1">
      <selection activeCell="L12" sqref="L1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157</v>
      </c>
    </row>
    <row r="2" spans="1:41" ht="19.5" customHeight="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3</v>
      </c>
    </row>
    <row r="4" spans="1:41" ht="19.5" customHeight="1">
      <c r="A4" s="6" t="s">
        <v>56</v>
      </c>
      <c r="B4" s="7"/>
      <c r="C4" s="7"/>
      <c r="D4" s="8"/>
      <c r="E4" s="77" t="s">
        <v>159</v>
      </c>
      <c r="F4" s="66" t="s">
        <v>160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161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162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67</v>
      </c>
      <c r="B5" s="47"/>
      <c r="C5" s="55" t="s">
        <v>68</v>
      </c>
      <c r="D5" s="21" t="s">
        <v>112</v>
      </c>
      <c r="E5" s="78"/>
      <c r="F5" s="32" t="s">
        <v>57</v>
      </c>
      <c r="G5" s="79" t="s">
        <v>163</v>
      </c>
      <c r="H5" s="80"/>
      <c r="I5" s="83"/>
      <c r="J5" s="79" t="s">
        <v>164</v>
      </c>
      <c r="K5" s="80"/>
      <c r="L5" s="83"/>
      <c r="M5" s="79" t="s">
        <v>165</v>
      </c>
      <c r="N5" s="80"/>
      <c r="O5" s="83"/>
      <c r="P5" s="54" t="s">
        <v>57</v>
      </c>
      <c r="Q5" s="79" t="s">
        <v>163</v>
      </c>
      <c r="R5" s="80"/>
      <c r="S5" s="83"/>
      <c r="T5" s="79" t="s">
        <v>164</v>
      </c>
      <c r="U5" s="80"/>
      <c r="V5" s="83"/>
      <c r="W5" s="79" t="s">
        <v>165</v>
      </c>
      <c r="X5" s="80"/>
      <c r="Y5" s="83"/>
      <c r="Z5" s="32" t="s">
        <v>57</v>
      </c>
      <c r="AA5" s="79" t="s">
        <v>163</v>
      </c>
      <c r="AB5" s="80"/>
      <c r="AC5" s="83"/>
      <c r="AD5" s="79" t="s">
        <v>164</v>
      </c>
      <c r="AE5" s="80"/>
      <c r="AF5" s="83"/>
      <c r="AG5" s="79" t="s">
        <v>165</v>
      </c>
      <c r="AH5" s="80"/>
      <c r="AI5" s="83"/>
      <c r="AJ5" s="79" t="s">
        <v>166</v>
      </c>
      <c r="AK5" s="80"/>
      <c r="AL5" s="83"/>
      <c r="AM5" s="79" t="s">
        <v>118</v>
      </c>
      <c r="AN5" s="80"/>
      <c r="AO5" s="83"/>
    </row>
    <row r="6" spans="1:41" ht="29.25" customHeight="1">
      <c r="A6" s="75" t="s">
        <v>77</v>
      </c>
      <c r="B6" s="75" t="s">
        <v>78</v>
      </c>
      <c r="C6" s="23"/>
      <c r="D6" s="23"/>
      <c r="E6" s="81"/>
      <c r="F6" s="56"/>
      <c r="G6" s="40" t="s">
        <v>72</v>
      </c>
      <c r="H6" s="82" t="s">
        <v>108</v>
      </c>
      <c r="I6" s="82" t="s">
        <v>109</v>
      </c>
      <c r="J6" s="40" t="s">
        <v>72</v>
      </c>
      <c r="K6" s="82" t="s">
        <v>108</v>
      </c>
      <c r="L6" s="82" t="s">
        <v>109</v>
      </c>
      <c r="M6" s="40" t="s">
        <v>72</v>
      </c>
      <c r="N6" s="82" t="s">
        <v>108</v>
      </c>
      <c r="O6" s="42" t="s">
        <v>109</v>
      </c>
      <c r="P6" s="56"/>
      <c r="Q6" s="86" t="s">
        <v>72</v>
      </c>
      <c r="R6" s="24" t="s">
        <v>108</v>
      </c>
      <c r="S6" s="24" t="s">
        <v>109</v>
      </c>
      <c r="T6" s="86" t="s">
        <v>72</v>
      </c>
      <c r="U6" s="24" t="s">
        <v>108</v>
      </c>
      <c r="V6" s="23" t="s">
        <v>109</v>
      </c>
      <c r="W6" s="22" t="s">
        <v>72</v>
      </c>
      <c r="X6" s="86" t="s">
        <v>108</v>
      </c>
      <c r="Y6" s="24" t="s">
        <v>109</v>
      </c>
      <c r="Z6" s="56"/>
      <c r="AA6" s="40" t="s">
        <v>72</v>
      </c>
      <c r="AB6" s="75" t="s">
        <v>108</v>
      </c>
      <c r="AC6" s="75" t="s">
        <v>109</v>
      </c>
      <c r="AD6" s="40" t="s">
        <v>72</v>
      </c>
      <c r="AE6" s="75" t="s">
        <v>108</v>
      </c>
      <c r="AF6" s="75" t="s">
        <v>109</v>
      </c>
      <c r="AG6" s="40" t="s">
        <v>72</v>
      </c>
      <c r="AH6" s="82" t="s">
        <v>108</v>
      </c>
      <c r="AI6" s="82" t="s">
        <v>109</v>
      </c>
      <c r="AJ6" s="40" t="s">
        <v>72</v>
      </c>
      <c r="AK6" s="82" t="s">
        <v>108</v>
      </c>
      <c r="AL6" s="82" t="s">
        <v>109</v>
      </c>
      <c r="AM6" s="40" t="s">
        <v>72</v>
      </c>
      <c r="AN6" s="82" t="s">
        <v>108</v>
      </c>
      <c r="AO6" s="82" t="s">
        <v>109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5">
        <f aca="true" t="shared" si="0" ref="E7:E27">SUM(F7,P7,Z7)</f>
        <v>3508.7499999999995</v>
      </c>
      <c r="F7" s="35">
        <f aca="true" t="shared" si="1" ref="F7:F27">SUM(G7,J7,M7)</f>
        <v>3429.7599999999998</v>
      </c>
      <c r="G7" s="35">
        <f aca="true" t="shared" si="2" ref="G7:G27">SUM(H7:I7)</f>
        <v>3429.7599999999998</v>
      </c>
      <c r="H7" s="35">
        <v>770.83</v>
      </c>
      <c r="I7" s="26">
        <v>2658.93</v>
      </c>
      <c r="J7" s="35">
        <f aca="true" t="shared" si="3" ref="J7:J27">SUM(K7:L7)</f>
        <v>0</v>
      </c>
      <c r="K7" s="35">
        <v>0</v>
      </c>
      <c r="L7" s="26">
        <v>0</v>
      </c>
      <c r="M7" s="35">
        <f aca="true" t="shared" si="4" ref="M7:M27">SUM(N7:O7)</f>
        <v>0</v>
      </c>
      <c r="N7" s="35">
        <v>0</v>
      </c>
      <c r="O7" s="26">
        <v>0</v>
      </c>
      <c r="P7" s="27">
        <f aca="true" t="shared" si="5" ref="P7:P27">SUM(Q7,T7,W7)</f>
        <v>0</v>
      </c>
      <c r="Q7" s="35">
        <f aca="true" t="shared" si="6" ref="Q7:Q27">SUM(R7:S7)</f>
        <v>0</v>
      </c>
      <c r="R7" s="35">
        <v>0</v>
      </c>
      <c r="S7" s="26">
        <v>0</v>
      </c>
      <c r="T7" s="35">
        <f aca="true" t="shared" si="7" ref="T7:T27">SUM(U7:V7)</f>
        <v>0</v>
      </c>
      <c r="U7" s="35">
        <v>0</v>
      </c>
      <c r="V7" s="35">
        <v>0</v>
      </c>
      <c r="W7" s="35">
        <f aca="true" t="shared" si="8" ref="W7:W27">SUM(X7:Y7)</f>
        <v>0</v>
      </c>
      <c r="X7" s="35">
        <v>0</v>
      </c>
      <c r="Y7" s="26">
        <v>0</v>
      </c>
      <c r="Z7" s="27">
        <f aca="true" t="shared" si="9" ref="Z7:Z27">SUM(AA7,AD7,AG7,AJ7,AM7)</f>
        <v>78.99</v>
      </c>
      <c r="AA7" s="35">
        <f aca="true" t="shared" si="10" ref="AA7:AA27">SUM(AB7:AC7)</f>
        <v>78.99</v>
      </c>
      <c r="AB7" s="35">
        <v>0</v>
      </c>
      <c r="AC7" s="26">
        <v>78.99</v>
      </c>
      <c r="AD7" s="35">
        <f aca="true" t="shared" si="11" ref="AD7:AD27">SUM(AE7:AF7)</f>
        <v>0</v>
      </c>
      <c r="AE7" s="35">
        <v>0</v>
      </c>
      <c r="AF7" s="26">
        <v>0</v>
      </c>
      <c r="AG7" s="35">
        <f aca="true" t="shared" si="12" ref="AG7:AG27">SUM(AH7:AI7)</f>
        <v>0</v>
      </c>
      <c r="AH7" s="35">
        <v>0</v>
      </c>
      <c r="AI7" s="26">
        <v>0</v>
      </c>
      <c r="AJ7" s="35">
        <f aca="true" t="shared" si="13" ref="AJ7:AJ27">SUM(AK7:AL7)</f>
        <v>0</v>
      </c>
      <c r="AK7" s="35">
        <v>0</v>
      </c>
      <c r="AL7" s="26">
        <v>0</v>
      </c>
      <c r="AM7" s="35">
        <f aca="true" t="shared" si="14" ref="AM7:AM27">SUM(AN7:AO7)</f>
        <v>0</v>
      </c>
      <c r="AN7" s="35">
        <v>0</v>
      </c>
      <c r="AO7" s="26">
        <v>0</v>
      </c>
    </row>
    <row r="8" spans="1:41" ht="19.5" customHeight="1">
      <c r="A8" s="14"/>
      <c r="B8" s="14"/>
      <c r="C8" s="14"/>
      <c r="D8" s="14" t="s">
        <v>80</v>
      </c>
      <c r="E8" s="35"/>
      <c r="F8" s="35"/>
      <c r="G8" s="35"/>
      <c r="H8" s="35"/>
      <c r="I8" s="26"/>
      <c r="J8" s="35"/>
      <c r="K8" s="35"/>
      <c r="L8" s="26"/>
      <c r="M8" s="35"/>
      <c r="N8" s="35"/>
      <c r="O8" s="26"/>
      <c r="P8" s="27"/>
      <c r="Q8" s="35"/>
      <c r="R8" s="35"/>
      <c r="S8" s="26"/>
      <c r="T8" s="35"/>
      <c r="U8" s="35"/>
      <c r="V8" s="35"/>
      <c r="W8" s="35"/>
      <c r="X8" s="35"/>
      <c r="Y8" s="26"/>
      <c r="Z8" s="27"/>
      <c r="AA8" s="35"/>
      <c r="AB8" s="35"/>
      <c r="AC8" s="26"/>
      <c r="AD8" s="35"/>
      <c r="AE8" s="35"/>
      <c r="AF8" s="26"/>
      <c r="AG8" s="35"/>
      <c r="AH8" s="35"/>
      <c r="AI8" s="26"/>
      <c r="AJ8" s="35"/>
      <c r="AK8" s="35"/>
      <c r="AL8" s="26"/>
      <c r="AM8" s="35"/>
      <c r="AN8" s="35"/>
      <c r="AO8" s="26"/>
    </row>
    <row r="9" spans="1:41" ht="19.5" customHeight="1">
      <c r="A9" s="14"/>
      <c r="B9" s="14"/>
      <c r="C9" s="14"/>
      <c r="D9" s="14" t="s">
        <v>81</v>
      </c>
      <c r="E9" s="35">
        <v>2008.75</v>
      </c>
      <c r="F9" s="35">
        <v>1929.76</v>
      </c>
      <c r="G9" s="35">
        <v>1929.76</v>
      </c>
      <c r="H9" s="35">
        <v>770.83</v>
      </c>
      <c r="I9" s="26">
        <v>1158.93</v>
      </c>
      <c r="J9" s="35"/>
      <c r="K9" s="35"/>
      <c r="L9" s="26"/>
      <c r="M9" s="35"/>
      <c r="N9" s="35"/>
      <c r="O9" s="26"/>
      <c r="P9" s="27"/>
      <c r="Q9" s="35"/>
      <c r="R9" s="35"/>
      <c r="S9" s="26"/>
      <c r="T9" s="35"/>
      <c r="U9" s="35"/>
      <c r="V9" s="35"/>
      <c r="W9" s="35"/>
      <c r="X9" s="35"/>
      <c r="Y9" s="26"/>
      <c r="Z9" s="27">
        <v>78.99</v>
      </c>
      <c r="AA9" s="35">
        <v>78.99</v>
      </c>
      <c r="AB9" s="35"/>
      <c r="AC9" s="26">
        <v>78.99</v>
      </c>
      <c r="AD9" s="35"/>
      <c r="AE9" s="35"/>
      <c r="AF9" s="26"/>
      <c r="AG9" s="35"/>
      <c r="AH9" s="35"/>
      <c r="AI9" s="26"/>
      <c r="AJ9" s="35"/>
      <c r="AK9" s="35"/>
      <c r="AL9" s="26"/>
      <c r="AM9" s="35"/>
      <c r="AN9" s="35"/>
      <c r="AO9" s="26"/>
    </row>
    <row r="10" spans="1:41" ht="19.5" customHeight="1">
      <c r="A10" s="14"/>
      <c r="B10" s="14"/>
      <c r="C10" s="14"/>
      <c r="D10" s="14" t="s">
        <v>2</v>
      </c>
      <c r="E10" s="35">
        <v>2008.75</v>
      </c>
      <c r="F10" s="35">
        <v>1929.76</v>
      </c>
      <c r="G10" s="35">
        <v>1929.76</v>
      </c>
      <c r="H10" s="35">
        <v>770.83</v>
      </c>
      <c r="I10" s="26">
        <v>1158.93</v>
      </c>
      <c r="J10" s="35"/>
      <c r="K10" s="35"/>
      <c r="L10" s="26"/>
      <c r="M10" s="35"/>
      <c r="N10" s="35"/>
      <c r="O10" s="26"/>
      <c r="P10" s="27"/>
      <c r="Q10" s="35"/>
      <c r="R10" s="35"/>
      <c r="S10" s="26"/>
      <c r="T10" s="35"/>
      <c r="U10" s="35"/>
      <c r="V10" s="35"/>
      <c r="W10" s="35"/>
      <c r="X10" s="35"/>
      <c r="Y10" s="26"/>
      <c r="Z10" s="27">
        <v>78.99</v>
      </c>
      <c r="AA10" s="35">
        <v>78.99</v>
      </c>
      <c r="AB10" s="35"/>
      <c r="AC10" s="26">
        <v>78.99</v>
      </c>
      <c r="AD10" s="35"/>
      <c r="AE10" s="35"/>
      <c r="AF10" s="26"/>
      <c r="AG10" s="35"/>
      <c r="AH10" s="35"/>
      <c r="AI10" s="26"/>
      <c r="AJ10" s="35"/>
      <c r="AK10" s="35"/>
      <c r="AL10" s="26"/>
      <c r="AM10" s="35"/>
      <c r="AN10" s="35"/>
      <c r="AO10" s="26"/>
    </row>
    <row r="11" spans="1:41" ht="19.5" customHeight="1">
      <c r="A11" s="14" t="s">
        <v>36</v>
      </c>
      <c r="B11" s="14" t="s">
        <v>167</v>
      </c>
      <c r="C11" s="14" t="s">
        <v>36</v>
      </c>
      <c r="D11" s="14" t="s">
        <v>168</v>
      </c>
      <c r="E11" s="35">
        <f t="shared" si="0"/>
        <v>546.13</v>
      </c>
      <c r="F11" s="35">
        <f t="shared" si="1"/>
        <v>546.13</v>
      </c>
      <c r="G11" s="35">
        <f t="shared" si="2"/>
        <v>546.13</v>
      </c>
      <c r="H11" s="35">
        <v>546.13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167</v>
      </c>
      <c r="B12" s="14" t="s">
        <v>169</v>
      </c>
      <c r="C12" s="14" t="s">
        <v>85</v>
      </c>
      <c r="D12" s="14" t="s">
        <v>170</v>
      </c>
      <c r="E12" s="35">
        <f t="shared" si="0"/>
        <v>374.31</v>
      </c>
      <c r="F12" s="35">
        <f t="shared" si="1"/>
        <v>374.31</v>
      </c>
      <c r="G12" s="35">
        <f t="shared" si="2"/>
        <v>374.31</v>
      </c>
      <c r="H12" s="35">
        <v>374.31</v>
      </c>
      <c r="I12" s="26">
        <v>0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167</v>
      </c>
      <c r="B13" s="14" t="s">
        <v>171</v>
      </c>
      <c r="C13" s="14" t="s">
        <v>85</v>
      </c>
      <c r="D13" s="14" t="s">
        <v>172</v>
      </c>
      <c r="E13" s="35">
        <f t="shared" si="0"/>
        <v>109.97</v>
      </c>
      <c r="F13" s="35">
        <f t="shared" si="1"/>
        <v>109.97</v>
      </c>
      <c r="G13" s="35">
        <f t="shared" si="2"/>
        <v>109.97</v>
      </c>
      <c r="H13" s="35">
        <v>109.97</v>
      </c>
      <c r="I13" s="26">
        <v>0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167</v>
      </c>
      <c r="B14" s="14" t="s">
        <v>173</v>
      </c>
      <c r="C14" s="14" t="s">
        <v>85</v>
      </c>
      <c r="D14" s="14" t="s">
        <v>174</v>
      </c>
      <c r="E14" s="35">
        <f t="shared" si="0"/>
        <v>56.85</v>
      </c>
      <c r="F14" s="35">
        <f t="shared" si="1"/>
        <v>56.85</v>
      </c>
      <c r="G14" s="35">
        <f t="shared" si="2"/>
        <v>56.85</v>
      </c>
      <c r="H14" s="35">
        <v>56.85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4" t="s">
        <v>167</v>
      </c>
      <c r="B15" s="14" t="s">
        <v>175</v>
      </c>
      <c r="C15" s="14" t="s">
        <v>85</v>
      </c>
      <c r="D15" s="14" t="s">
        <v>176</v>
      </c>
      <c r="E15" s="35">
        <f t="shared" si="0"/>
        <v>5</v>
      </c>
      <c r="F15" s="35">
        <f t="shared" si="1"/>
        <v>5</v>
      </c>
      <c r="G15" s="35">
        <f t="shared" si="2"/>
        <v>5</v>
      </c>
      <c r="H15" s="35">
        <v>5</v>
      </c>
      <c r="I15" s="26">
        <v>0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4" t="s">
        <v>36</v>
      </c>
      <c r="B16" s="14" t="s">
        <v>177</v>
      </c>
      <c r="C16" s="14" t="s">
        <v>36</v>
      </c>
      <c r="D16" s="14" t="s">
        <v>178</v>
      </c>
      <c r="E16" s="35">
        <f t="shared" si="0"/>
        <v>1218.72</v>
      </c>
      <c r="F16" s="35">
        <f t="shared" si="1"/>
        <v>1144.72</v>
      </c>
      <c r="G16" s="35">
        <f t="shared" si="2"/>
        <v>1144.72</v>
      </c>
      <c r="H16" s="35">
        <v>224.59</v>
      </c>
      <c r="I16" s="26">
        <v>920.13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74</v>
      </c>
      <c r="AA16" s="35">
        <f t="shared" si="10"/>
        <v>74</v>
      </c>
      <c r="AB16" s="35">
        <v>0</v>
      </c>
      <c r="AC16" s="26">
        <v>74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  <row r="17" spans="1:41" ht="19.5" customHeight="1">
      <c r="A17" s="14" t="s">
        <v>177</v>
      </c>
      <c r="B17" s="14" t="s">
        <v>169</v>
      </c>
      <c r="C17" s="14" t="s">
        <v>85</v>
      </c>
      <c r="D17" s="14" t="s">
        <v>179</v>
      </c>
      <c r="E17" s="35">
        <f t="shared" si="0"/>
        <v>165.59</v>
      </c>
      <c r="F17" s="35">
        <f t="shared" si="1"/>
        <v>165.59</v>
      </c>
      <c r="G17" s="35">
        <f t="shared" si="2"/>
        <v>165.59</v>
      </c>
      <c r="H17" s="35">
        <v>144.59</v>
      </c>
      <c r="I17" s="26">
        <v>21</v>
      </c>
      <c r="J17" s="35">
        <f t="shared" si="3"/>
        <v>0</v>
      </c>
      <c r="K17" s="35">
        <v>0</v>
      </c>
      <c r="L17" s="26">
        <v>0</v>
      </c>
      <c r="M17" s="35">
        <f t="shared" si="4"/>
        <v>0</v>
      </c>
      <c r="N17" s="35">
        <v>0</v>
      </c>
      <c r="O17" s="26">
        <v>0</v>
      </c>
      <c r="P17" s="27">
        <f t="shared" si="5"/>
        <v>0</v>
      </c>
      <c r="Q17" s="35">
        <f t="shared" si="6"/>
        <v>0</v>
      </c>
      <c r="R17" s="35">
        <v>0</v>
      </c>
      <c r="S17" s="26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6">
        <v>0</v>
      </c>
      <c r="Z17" s="27">
        <f t="shared" si="9"/>
        <v>0</v>
      </c>
      <c r="AA17" s="35">
        <f t="shared" si="10"/>
        <v>0</v>
      </c>
      <c r="AB17" s="35">
        <v>0</v>
      </c>
      <c r="AC17" s="26">
        <v>0</v>
      </c>
      <c r="AD17" s="35">
        <f t="shared" si="11"/>
        <v>0</v>
      </c>
      <c r="AE17" s="35">
        <v>0</v>
      </c>
      <c r="AF17" s="26">
        <v>0</v>
      </c>
      <c r="AG17" s="35">
        <f t="shared" si="12"/>
        <v>0</v>
      </c>
      <c r="AH17" s="35">
        <v>0</v>
      </c>
      <c r="AI17" s="26">
        <v>0</v>
      </c>
      <c r="AJ17" s="35">
        <f t="shared" si="13"/>
        <v>0</v>
      </c>
      <c r="AK17" s="35">
        <v>0</v>
      </c>
      <c r="AL17" s="26">
        <v>0</v>
      </c>
      <c r="AM17" s="35">
        <f t="shared" si="14"/>
        <v>0</v>
      </c>
      <c r="AN17" s="35">
        <v>0</v>
      </c>
      <c r="AO17" s="26">
        <v>0</v>
      </c>
    </row>
    <row r="18" spans="1:41" ht="19.5" customHeight="1">
      <c r="A18" s="14" t="s">
        <v>177</v>
      </c>
      <c r="B18" s="14" t="s">
        <v>173</v>
      </c>
      <c r="C18" s="14" t="s">
        <v>85</v>
      </c>
      <c r="D18" s="14" t="s">
        <v>180</v>
      </c>
      <c r="E18" s="35">
        <f t="shared" si="0"/>
        <v>27.1</v>
      </c>
      <c r="F18" s="35">
        <f t="shared" si="1"/>
        <v>27.1</v>
      </c>
      <c r="G18" s="35">
        <f t="shared" si="2"/>
        <v>27.1</v>
      </c>
      <c r="H18" s="35">
        <v>27.1</v>
      </c>
      <c r="I18" s="26">
        <v>0</v>
      </c>
      <c r="J18" s="35">
        <f t="shared" si="3"/>
        <v>0</v>
      </c>
      <c r="K18" s="35">
        <v>0</v>
      </c>
      <c r="L18" s="26">
        <v>0</v>
      </c>
      <c r="M18" s="35">
        <f t="shared" si="4"/>
        <v>0</v>
      </c>
      <c r="N18" s="35">
        <v>0</v>
      </c>
      <c r="O18" s="26">
        <v>0</v>
      </c>
      <c r="P18" s="27">
        <f t="shared" si="5"/>
        <v>0</v>
      </c>
      <c r="Q18" s="35">
        <f t="shared" si="6"/>
        <v>0</v>
      </c>
      <c r="R18" s="35">
        <v>0</v>
      </c>
      <c r="S18" s="26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6">
        <v>0</v>
      </c>
      <c r="Z18" s="27">
        <f t="shared" si="9"/>
        <v>0</v>
      </c>
      <c r="AA18" s="35">
        <f t="shared" si="10"/>
        <v>0</v>
      </c>
      <c r="AB18" s="35">
        <v>0</v>
      </c>
      <c r="AC18" s="26">
        <v>0</v>
      </c>
      <c r="AD18" s="35">
        <f t="shared" si="11"/>
        <v>0</v>
      </c>
      <c r="AE18" s="35">
        <v>0</v>
      </c>
      <c r="AF18" s="26">
        <v>0</v>
      </c>
      <c r="AG18" s="35">
        <f t="shared" si="12"/>
        <v>0</v>
      </c>
      <c r="AH18" s="35">
        <v>0</v>
      </c>
      <c r="AI18" s="26">
        <v>0</v>
      </c>
      <c r="AJ18" s="35">
        <f t="shared" si="13"/>
        <v>0</v>
      </c>
      <c r="AK18" s="35">
        <v>0</v>
      </c>
      <c r="AL18" s="26">
        <v>0</v>
      </c>
      <c r="AM18" s="35">
        <f t="shared" si="14"/>
        <v>0</v>
      </c>
      <c r="AN18" s="35">
        <v>0</v>
      </c>
      <c r="AO18" s="26">
        <v>0</v>
      </c>
    </row>
    <row r="19" spans="1:41" ht="19.5" customHeight="1">
      <c r="A19" s="14" t="s">
        <v>177</v>
      </c>
      <c r="B19" s="14" t="s">
        <v>181</v>
      </c>
      <c r="C19" s="14" t="s">
        <v>85</v>
      </c>
      <c r="D19" s="14" t="s">
        <v>182</v>
      </c>
      <c r="E19" s="35">
        <f t="shared" si="0"/>
        <v>315.31</v>
      </c>
      <c r="F19" s="35">
        <f t="shared" si="1"/>
        <v>315.31</v>
      </c>
      <c r="G19" s="35">
        <f t="shared" si="2"/>
        <v>315.31</v>
      </c>
      <c r="H19" s="35">
        <v>2</v>
      </c>
      <c r="I19" s="26">
        <v>313.31</v>
      </c>
      <c r="J19" s="35">
        <f t="shared" si="3"/>
        <v>0</v>
      </c>
      <c r="K19" s="35">
        <v>0</v>
      </c>
      <c r="L19" s="26">
        <v>0</v>
      </c>
      <c r="M19" s="35">
        <f t="shared" si="4"/>
        <v>0</v>
      </c>
      <c r="N19" s="35">
        <v>0</v>
      </c>
      <c r="O19" s="26">
        <v>0</v>
      </c>
      <c r="P19" s="27">
        <f t="shared" si="5"/>
        <v>0</v>
      </c>
      <c r="Q19" s="35">
        <f t="shared" si="6"/>
        <v>0</v>
      </c>
      <c r="R19" s="35">
        <v>0</v>
      </c>
      <c r="S19" s="26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6">
        <v>0</v>
      </c>
      <c r="Z19" s="27">
        <f t="shared" si="9"/>
        <v>0</v>
      </c>
      <c r="AA19" s="35">
        <f t="shared" si="10"/>
        <v>0</v>
      </c>
      <c r="AB19" s="35">
        <v>0</v>
      </c>
      <c r="AC19" s="26">
        <v>0</v>
      </c>
      <c r="AD19" s="35">
        <f t="shared" si="11"/>
        <v>0</v>
      </c>
      <c r="AE19" s="35">
        <v>0</v>
      </c>
      <c r="AF19" s="26">
        <v>0</v>
      </c>
      <c r="AG19" s="35">
        <f t="shared" si="12"/>
        <v>0</v>
      </c>
      <c r="AH19" s="35">
        <v>0</v>
      </c>
      <c r="AI19" s="26">
        <v>0</v>
      </c>
      <c r="AJ19" s="35">
        <f t="shared" si="13"/>
        <v>0</v>
      </c>
      <c r="AK19" s="35">
        <v>0</v>
      </c>
      <c r="AL19" s="26">
        <v>0</v>
      </c>
      <c r="AM19" s="35">
        <f t="shared" si="14"/>
        <v>0</v>
      </c>
      <c r="AN19" s="35">
        <v>0</v>
      </c>
      <c r="AO19" s="26">
        <v>0</v>
      </c>
    </row>
    <row r="20" spans="1:41" ht="19.5" customHeight="1">
      <c r="A20" s="14" t="s">
        <v>177</v>
      </c>
      <c r="B20" s="14" t="s">
        <v>183</v>
      </c>
      <c r="C20" s="14" t="s">
        <v>85</v>
      </c>
      <c r="D20" s="14" t="s">
        <v>184</v>
      </c>
      <c r="E20" s="35">
        <f t="shared" si="0"/>
        <v>2</v>
      </c>
      <c r="F20" s="35">
        <f t="shared" si="1"/>
        <v>2</v>
      </c>
      <c r="G20" s="35">
        <f t="shared" si="2"/>
        <v>2</v>
      </c>
      <c r="H20" s="35">
        <v>2</v>
      </c>
      <c r="I20" s="26">
        <v>0</v>
      </c>
      <c r="J20" s="35">
        <f t="shared" si="3"/>
        <v>0</v>
      </c>
      <c r="K20" s="35">
        <v>0</v>
      </c>
      <c r="L20" s="26">
        <v>0</v>
      </c>
      <c r="M20" s="35">
        <f t="shared" si="4"/>
        <v>0</v>
      </c>
      <c r="N20" s="35">
        <v>0</v>
      </c>
      <c r="O20" s="26">
        <v>0</v>
      </c>
      <c r="P20" s="27">
        <f t="shared" si="5"/>
        <v>0</v>
      </c>
      <c r="Q20" s="35">
        <f t="shared" si="6"/>
        <v>0</v>
      </c>
      <c r="R20" s="35">
        <v>0</v>
      </c>
      <c r="S20" s="26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6">
        <v>0</v>
      </c>
      <c r="Z20" s="27">
        <f t="shared" si="9"/>
        <v>0</v>
      </c>
      <c r="AA20" s="35">
        <f t="shared" si="10"/>
        <v>0</v>
      </c>
      <c r="AB20" s="35">
        <v>0</v>
      </c>
      <c r="AC20" s="26">
        <v>0</v>
      </c>
      <c r="AD20" s="35">
        <f t="shared" si="11"/>
        <v>0</v>
      </c>
      <c r="AE20" s="35">
        <v>0</v>
      </c>
      <c r="AF20" s="26">
        <v>0</v>
      </c>
      <c r="AG20" s="35">
        <f t="shared" si="12"/>
        <v>0</v>
      </c>
      <c r="AH20" s="35">
        <v>0</v>
      </c>
      <c r="AI20" s="26">
        <v>0</v>
      </c>
      <c r="AJ20" s="35">
        <f t="shared" si="13"/>
        <v>0</v>
      </c>
      <c r="AK20" s="35">
        <v>0</v>
      </c>
      <c r="AL20" s="26">
        <v>0</v>
      </c>
      <c r="AM20" s="35">
        <f t="shared" si="14"/>
        <v>0</v>
      </c>
      <c r="AN20" s="35">
        <v>0</v>
      </c>
      <c r="AO20" s="26">
        <v>0</v>
      </c>
    </row>
    <row r="21" spans="1:41" ht="19.5" customHeight="1">
      <c r="A21" s="14" t="s">
        <v>177</v>
      </c>
      <c r="B21" s="14" t="s">
        <v>185</v>
      </c>
      <c r="C21" s="14" t="s">
        <v>85</v>
      </c>
      <c r="D21" s="14" t="s">
        <v>186</v>
      </c>
      <c r="E21" s="35">
        <f t="shared" si="0"/>
        <v>4</v>
      </c>
      <c r="F21" s="35">
        <f t="shared" si="1"/>
        <v>4</v>
      </c>
      <c r="G21" s="35">
        <f t="shared" si="2"/>
        <v>4</v>
      </c>
      <c r="H21" s="35">
        <v>4</v>
      </c>
      <c r="I21" s="26">
        <v>0</v>
      </c>
      <c r="J21" s="35">
        <f t="shared" si="3"/>
        <v>0</v>
      </c>
      <c r="K21" s="35">
        <v>0</v>
      </c>
      <c r="L21" s="26">
        <v>0</v>
      </c>
      <c r="M21" s="35">
        <f t="shared" si="4"/>
        <v>0</v>
      </c>
      <c r="N21" s="35">
        <v>0</v>
      </c>
      <c r="O21" s="26">
        <v>0</v>
      </c>
      <c r="P21" s="27">
        <f t="shared" si="5"/>
        <v>0</v>
      </c>
      <c r="Q21" s="35">
        <f t="shared" si="6"/>
        <v>0</v>
      </c>
      <c r="R21" s="35">
        <v>0</v>
      </c>
      <c r="S21" s="26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6">
        <v>0</v>
      </c>
      <c r="Z21" s="27">
        <f t="shared" si="9"/>
        <v>0</v>
      </c>
      <c r="AA21" s="35">
        <f t="shared" si="10"/>
        <v>0</v>
      </c>
      <c r="AB21" s="35">
        <v>0</v>
      </c>
      <c r="AC21" s="26">
        <v>0</v>
      </c>
      <c r="AD21" s="35">
        <f t="shared" si="11"/>
        <v>0</v>
      </c>
      <c r="AE21" s="35">
        <v>0</v>
      </c>
      <c r="AF21" s="26">
        <v>0</v>
      </c>
      <c r="AG21" s="35">
        <f t="shared" si="12"/>
        <v>0</v>
      </c>
      <c r="AH21" s="35">
        <v>0</v>
      </c>
      <c r="AI21" s="26">
        <v>0</v>
      </c>
      <c r="AJ21" s="35">
        <f t="shared" si="13"/>
        <v>0</v>
      </c>
      <c r="AK21" s="35">
        <v>0</v>
      </c>
      <c r="AL21" s="26">
        <v>0</v>
      </c>
      <c r="AM21" s="35">
        <f t="shared" si="14"/>
        <v>0</v>
      </c>
      <c r="AN21" s="35">
        <v>0</v>
      </c>
      <c r="AO21" s="26">
        <v>0</v>
      </c>
    </row>
    <row r="22" spans="1:41" ht="19.5" customHeight="1">
      <c r="A22" s="14" t="s">
        <v>177</v>
      </c>
      <c r="B22" s="14" t="s">
        <v>187</v>
      </c>
      <c r="C22" s="14" t="s">
        <v>85</v>
      </c>
      <c r="D22" s="14" t="s">
        <v>188</v>
      </c>
      <c r="E22" s="35">
        <f t="shared" si="0"/>
        <v>612.75</v>
      </c>
      <c r="F22" s="35">
        <f t="shared" si="1"/>
        <v>553.88</v>
      </c>
      <c r="G22" s="35">
        <f t="shared" si="2"/>
        <v>553.88</v>
      </c>
      <c r="H22" s="35">
        <v>7.4</v>
      </c>
      <c r="I22" s="26">
        <v>546.48</v>
      </c>
      <c r="J22" s="35">
        <f t="shared" si="3"/>
        <v>0</v>
      </c>
      <c r="K22" s="35">
        <v>0</v>
      </c>
      <c r="L22" s="26">
        <v>0</v>
      </c>
      <c r="M22" s="35">
        <f t="shared" si="4"/>
        <v>0</v>
      </c>
      <c r="N22" s="35">
        <v>0</v>
      </c>
      <c r="O22" s="26">
        <v>0</v>
      </c>
      <c r="P22" s="27">
        <f t="shared" si="5"/>
        <v>0</v>
      </c>
      <c r="Q22" s="35">
        <f t="shared" si="6"/>
        <v>0</v>
      </c>
      <c r="R22" s="35">
        <v>0</v>
      </c>
      <c r="S22" s="26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6">
        <v>0</v>
      </c>
      <c r="Z22" s="27">
        <f t="shared" si="9"/>
        <v>58.87</v>
      </c>
      <c r="AA22" s="35">
        <f t="shared" si="10"/>
        <v>58.87</v>
      </c>
      <c r="AB22" s="35">
        <v>0</v>
      </c>
      <c r="AC22" s="26">
        <v>58.87</v>
      </c>
      <c r="AD22" s="35">
        <f t="shared" si="11"/>
        <v>0</v>
      </c>
      <c r="AE22" s="35">
        <v>0</v>
      </c>
      <c r="AF22" s="26">
        <v>0</v>
      </c>
      <c r="AG22" s="35">
        <f t="shared" si="12"/>
        <v>0</v>
      </c>
      <c r="AH22" s="35">
        <v>0</v>
      </c>
      <c r="AI22" s="26">
        <v>0</v>
      </c>
      <c r="AJ22" s="35">
        <f t="shared" si="13"/>
        <v>0</v>
      </c>
      <c r="AK22" s="35">
        <v>0</v>
      </c>
      <c r="AL22" s="26">
        <v>0</v>
      </c>
      <c r="AM22" s="35">
        <f t="shared" si="14"/>
        <v>0</v>
      </c>
      <c r="AN22" s="35">
        <v>0</v>
      </c>
      <c r="AO22" s="26">
        <v>0</v>
      </c>
    </row>
    <row r="23" spans="1:41" ht="19.5" customHeight="1">
      <c r="A23" s="14" t="s">
        <v>177</v>
      </c>
      <c r="B23" s="14" t="s">
        <v>175</v>
      </c>
      <c r="C23" s="14" t="s">
        <v>85</v>
      </c>
      <c r="D23" s="14" t="s">
        <v>189</v>
      </c>
      <c r="E23" s="35">
        <f t="shared" si="0"/>
        <v>91.97</v>
      </c>
      <c r="F23" s="35">
        <f t="shared" si="1"/>
        <v>76.84</v>
      </c>
      <c r="G23" s="35">
        <f t="shared" si="2"/>
        <v>76.84</v>
      </c>
      <c r="H23" s="35">
        <v>37.5</v>
      </c>
      <c r="I23" s="26">
        <v>39.34</v>
      </c>
      <c r="J23" s="35">
        <f t="shared" si="3"/>
        <v>0</v>
      </c>
      <c r="K23" s="35">
        <v>0</v>
      </c>
      <c r="L23" s="26">
        <v>0</v>
      </c>
      <c r="M23" s="35">
        <f t="shared" si="4"/>
        <v>0</v>
      </c>
      <c r="N23" s="35">
        <v>0</v>
      </c>
      <c r="O23" s="26">
        <v>0</v>
      </c>
      <c r="P23" s="27">
        <f t="shared" si="5"/>
        <v>0</v>
      </c>
      <c r="Q23" s="35">
        <f t="shared" si="6"/>
        <v>0</v>
      </c>
      <c r="R23" s="35">
        <v>0</v>
      </c>
      <c r="S23" s="26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6">
        <v>0</v>
      </c>
      <c r="Z23" s="27">
        <f t="shared" si="9"/>
        <v>15.13</v>
      </c>
      <c r="AA23" s="35">
        <f t="shared" si="10"/>
        <v>15.13</v>
      </c>
      <c r="AB23" s="35">
        <v>0</v>
      </c>
      <c r="AC23" s="26">
        <v>15.13</v>
      </c>
      <c r="AD23" s="35">
        <f t="shared" si="11"/>
        <v>0</v>
      </c>
      <c r="AE23" s="35">
        <v>0</v>
      </c>
      <c r="AF23" s="26">
        <v>0</v>
      </c>
      <c r="AG23" s="35">
        <f t="shared" si="12"/>
        <v>0</v>
      </c>
      <c r="AH23" s="35">
        <v>0</v>
      </c>
      <c r="AI23" s="26">
        <v>0</v>
      </c>
      <c r="AJ23" s="35">
        <f t="shared" si="13"/>
        <v>0</v>
      </c>
      <c r="AK23" s="35">
        <v>0</v>
      </c>
      <c r="AL23" s="26">
        <v>0</v>
      </c>
      <c r="AM23" s="35">
        <f t="shared" si="14"/>
        <v>0</v>
      </c>
      <c r="AN23" s="35">
        <v>0</v>
      </c>
      <c r="AO23" s="26">
        <v>0</v>
      </c>
    </row>
    <row r="24" spans="1:41" ht="19.5" customHeight="1">
      <c r="A24" s="14" t="s">
        <v>36</v>
      </c>
      <c r="B24" s="14" t="s">
        <v>190</v>
      </c>
      <c r="C24" s="14" t="s">
        <v>36</v>
      </c>
      <c r="D24" s="14" t="s">
        <v>191</v>
      </c>
      <c r="E24" s="35">
        <f t="shared" si="0"/>
        <v>243.79000000000002</v>
      </c>
      <c r="F24" s="35">
        <f t="shared" si="1"/>
        <v>238.8</v>
      </c>
      <c r="G24" s="35">
        <f t="shared" si="2"/>
        <v>238.8</v>
      </c>
      <c r="H24" s="35">
        <v>0</v>
      </c>
      <c r="I24" s="26">
        <v>238.8</v>
      </c>
      <c r="J24" s="35">
        <f t="shared" si="3"/>
        <v>0</v>
      </c>
      <c r="K24" s="35">
        <v>0</v>
      </c>
      <c r="L24" s="26">
        <v>0</v>
      </c>
      <c r="M24" s="35">
        <f t="shared" si="4"/>
        <v>0</v>
      </c>
      <c r="N24" s="35">
        <v>0</v>
      </c>
      <c r="O24" s="26">
        <v>0</v>
      </c>
      <c r="P24" s="27">
        <f t="shared" si="5"/>
        <v>0</v>
      </c>
      <c r="Q24" s="35">
        <f t="shared" si="6"/>
        <v>0</v>
      </c>
      <c r="R24" s="35">
        <v>0</v>
      </c>
      <c r="S24" s="26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6">
        <v>0</v>
      </c>
      <c r="Z24" s="27">
        <f t="shared" si="9"/>
        <v>4.99</v>
      </c>
      <c r="AA24" s="35">
        <f t="shared" si="10"/>
        <v>4.99</v>
      </c>
      <c r="AB24" s="35">
        <v>0</v>
      </c>
      <c r="AC24" s="26">
        <v>4.99</v>
      </c>
      <c r="AD24" s="35">
        <f t="shared" si="11"/>
        <v>0</v>
      </c>
      <c r="AE24" s="35">
        <v>0</v>
      </c>
      <c r="AF24" s="26">
        <v>0</v>
      </c>
      <c r="AG24" s="35">
        <f t="shared" si="12"/>
        <v>0</v>
      </c>
      <c r="AH24" s="35">
        <v>0</v>
      </c>
      <c r="AI24" s="26">
        <v>0</v>
      </c>
      <c r="AJ24" s="35">
        <f t="shared" si="13"/>
        <v>0</v>
      </c>
      <c r="AK24" s="35">
        <v>0</v>
      </c>
      <c r="AL24" s="26">
        <v>0</v>
      </c>
      <c r="AM24" s="35">
        <f t="shared" si="14"/>
        <v>0</v>
      </c>
      <c r="AN24" s="35">
        <v>0</v>
      </c>
      <c r="AO24" s="26">
        <v>0</v>
      </c>
    </row>
    <row r="25" spans="1:41" ht="19.5" customHeight="1">
      <c r="A25" s="14" t="s">
        <v>190</v>
      </c>
      <c r="B25" s="14" t="s">
        <v>183</v>
      </c>
      <c r="C25" s="14" t="s">
        <v>85</v>
      </c>
      <c r="D25" s="14" t="s">
        <v>192</v>
      </c>
      <c r="E25" s="35">
        <f t="shared" si="0"/>
        <v>243.79000000000002</v>
      </c>
      <c r="F25" s="35">
        <f t="shared" si="1"/>
        <v>238.8</v>
      </c>
      <c r="G25" s="35">
        <f t="shared" si="2"/>
        <v>238.8</v>
      </c>
      <c r="H25" s="35">
        <v>0</v>
      </c>
      <c r="I25" s="26">
        <v>238.8</v>
      </c>
      <c r="J25" s="35">
        <f t="shared" si="3"/>
        <v>0</v>
      </c>
      <c r="K25" s="35">
        <v>0</v>
      </c>
      <c r="L25" s="26">
        <v>0</v>
      </c>
      <c r="M25" s="35">
        <f t="shared" si="4"/>
        <v>0</v>
      </c>
      <c r="N25" s="35">
        <v>0</v>
      </c>
      <c r="O25" s="26">
        <v>0</v>
      </c>
      <c r="P25" s="27">
        <f t="shared" si="5"/>
        <v>0</v>
      </c>
      <c r="Q25" s="35">
        <f t="shared" si="6"/>
        <v>0</v>
      </c>
      <c r="R25" s="35">
        <v>0</v>
      </c>
      <c r="S25" s="26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6">
        <v>0</v>
      </c>
      <c r="Z25" s="27">
        <f t="shared" si="9"/>
        <v>4.99</v>
      </c>
      <c r="AA25" s="35">
        <f t="shared" si="10"/>
        <v>4.99</v>
      </c>
      <c r="AB25" s="35">
        <v>0</v>
      </c>
      <c r="AC25" s="26">
        <v>4.99</v>
      </c>
      <c r="AD25" s="35">
        <f t="shared" si="11"/>
        <v>0</v>
      </c>
      <c r="AE25" s="35">
        <v>0</v>
      </c>
      <c r="AF25" s="26">
        <v>0</v>
      </c>
      <c r="AG25" s="35">
        <f t="shared" si="12"/>
        <v>0</v>
      </c>
      <c r="AH25" s="35">
        <v>0</v>
      </c>
      <c r="AI25" s="26">
        <v>0</v>
      </c>
      <c r="AJ25" s="35">
        <f t="shared" si="13"/>
        <v>0</v>
      </c>
      <c r="AK25" s="35">
        <v>0</v>
      </c>
      <c r="AL25" s="26">
        <v>0</v>
      </c>
      <c r="AM25" s="35">
        <f t="shared" si="14"/>
        <v>0</v>
      </c>
      <c r="AN25" s="35">
        <v>0</v>
      </c>
      <c r="AO25" s="26">
        <v>0</v>
      </c>
    </row>
    <row r="26" spans="1:41" ht="19.5" customHeight="1">
      <c r="A26" s="14" t="s">
        <v>36</v>
      </c>
      <c r="B26" s="14" t="s">
        <v>193</v>
      </c>
      <c r="C26" s="14" t="s">
        <v>36</v>
      </c>
      <c r="D26" s="14" t="s">
        <v>194</v>
      </c>
      <c r="E26" s="35">
        <f t="shared" si="0"/>
        <v>0.11</v>
      </c>
      <c r="F26" s="35">
        <f t="shared" si="1"/>
        <v>0.11</v>
      </c>
      <c r="G26" s="35">
        <f t="shared" si="2"/>
        <v>0.11</v>
      </c>
      <c r="H26" s="35">
        <v>0.11</v>
      </c>
      <c r="I26" s="26">
        <v>0</v>
      </c>
      <c r="J26" s="35">
        <f t="shared" si="3"/>
        <v>0</v>
      </c>
      <c r="K26" s="35">
        <v>0</v>
      </c>
      <c r="L26" s="26">
        <v>0</v>
      </c>
      <c r="M26" s="35">
        <f t="shared" si="4"/>
        <v>0</v>
      </c>
      <c r="N26" s="35">
        <v>0</v>
      </c>
      <c r="O26" s="26">
        <v>0</v>
      </c>
      <c r="P26" s="27">
        <f t="shared" si="5"/>
        <v>0</v>
      </c>
      <c r="Q26" s="35">
        <f t="shared" si="6"/>
        <v>0</v>
      </c>
      <c r="R26" s="35">
        <v>0</v>
      </c>
      <c r="S26" s="26">
        <v>0</v>
      </c>
      <c r="T26" s="35">
        <f t="shared" si="7"/>
        <v>0</v>
      </c>
      <c r="U26" s="35">
        <v>0</v>
      </c>
      <c r="V26" s="35">
        <v>0</v>
      </c>
      <c r="W26" s="35">
        <f t="shared" si="8"/>
        <v>0</v>
      </c>
      <c r="X26" s="35">
        <v>0</v>
      </c>
      <c r="Y26" s="26">
        <v>0</v>
      </c>
      <c r="Z26" s="27">
        <f t="shared" si="9"/>
        <v>0</v>
      </c>
      <c r="AA26" s="35">
        <f t="shared" si="10"/>
        <v>0</v>
      </c>
      <c r="AB26" s="35">
        <v>0</v>
      </c>
      <c r="AC26" s="26">
        <v>0</v>
      </c>
      <c r="AD26" s="35">
        <f t="shared" si="11"/>
        <v>0</v>
      </c>
      <c r="AE26" s="35">
        <v>0</v>
      </c>
      <c r="AF26" s="26">
        <v>0</v>
      </c>
      <c r="AG26" s="35">
        <f t="shared" si="12"/>
        <v>0</v>
      </c>
      <c r="AH26" s="35">
        <v>0</v>
      </c>
      <c r="AI26" s="26">
        <v>0</v>
      </c>
      <c r="AJ26" s="35">
        <f t="shared" si="13"/>
        <v>0</v>
      </c>
      <c r="AK26" s="35">
        <v>0</v>
      </c>
      <c r="AL26" s="26">
        <v>0</v>
      </c>
      <c r="AM26" s="35">
        <f t="shared" si="14"/>
        <v>0</v>
      </c>
      <c r="AN26" s="35">
        <v>0</v>
      </c>
      <c r="AO26" s="26">
        <v>0</v>
      </c>
    </row>
    <row r="27" spans="1:41" ht="19.5" customHeight="1">
      <c r="A27" s="14" t="s">
        <v>193</v>
      </c>
      <c r="B27" s="14" t="s">
        <v>169</v>
      </c>
      <c r="C27" s="14" t="s">
        <v>85</v>
      </c>
      <c r="D27" s="14" t="s">
        <v>195</v>
      </c>
      <c r="E27" s="35">
        <f t="shared" si="0"/>
        <v>0.11</v>
      </c>
      <c r="F27" s="35">
        <f t="shared" si="1"/>
        <v>0.11</v>
      </c>
      <c r="G27" s="35">
        <f t="shared" si="2"/>
        <v>0.11</v>
      </c>
      <c r="H27" s="35">
        <v>0.11</v>
      </c>
      <c r="I27" s="26"/>
      <c r="J27" s="35">
        <f t="shared" si="3"/>
        <v>0</v>
      </c>
      <c r="K27" s="35">
        <v>0</v>
      </c>
      <c r="L27" s="26">
        <v>0</v>
      </c>
      <c r="M27" s="35">
        <f t="shared" si="4"/>
        <v>0</v>
      </c>
      <c r="N27" s="35">
        <v>0</v>
      </c>
      <c r="O27" s="26">
        <v>0</v>
      </c>
      <c r="P27" s="27">
        <f t="shared" si="5"/>
        <v>0</v>
      </c>
      <c r="Q27" s="35">
        <f t="shared" si="6"/>
        <v>0</v>
      </c>
      <c r="R27" s="35">
        <v>0</v>
      </c>
      <c r="S27" s="26">
        <v>0</v>
      </c>
      <c r="T27" s="35">
        <f t="shared" si="7"/>
        <v>0</v>
      </c>
      <c r="U27" s="35">
        <v>0</v>
      </c>
      <c r="V27" s="35">
        <v>0</v>
      </c>
      <c r="W27" s="35">
        <f t="shared" si="8"/>
        <v>0</v>
      </c>
      <c r="X27" s="35">
        <v>0</v>
      </c>
      <c r="Y27" s="26">
        <v>0</v>
      </c>
      <c r="Z27" s="27">
        <f t="shared" si="9"/>
        <v>0</v>
      </c>
      <c r="AA27" s="35">
        <f t="shared" si="10"/>
        <v>0</v>
      </c>
      <c r="AB27" s="35">
        <v>0</v>
      </c>
      <c r="AC27" s="26">
        <v>0</v>
      </c>
      <c r="AD27" s="35">
        <f t="shared" si="11"/>
        <v>0</v>
      </c>
      <c r="AE27" s="35">
        <v>0</v>
      </c>
      <c r="AF27" s="26">
        <v>0</v>
      </c>
      <c r="AG27" s="35">
        <f t="shared" si="12"/>
        <v>0</v>
      </c>
      <c r="AH27" s="35">
        <v>0</v>
      </c>
      <c r="AI27" s="26">
        <v>0</v>
      </c>
      <c r="AJ27" s="35">
        <f t="shared" si="13"/>
        <v>0</v>
      </c>
      <c r="AK27" s="35">
        <v>0</v>
      </c>
      <c r="AL27" s="26">
        <v>0</v>
      </c>
      <c r="AM27" s="35">
        <f t="shared" si="14"/>
        <v>0</v>
      </c>
      <c r="AN27" s="35">
        <v>0</v>
      </c>
      <c r="AO27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1">
      <selection activeCell="E19" sqref="E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6" t="s">
        <v>196</v>
      </c>
    </row>
    <row r="2" spans="1:113" ht="19.5" customHeight="1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2</v>
      </c>
      <c r="B3" s="49"/>
      <c r="C3" s="49"/>
      <c r="D3" s="49"/>
      <c r="F3" s="65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6" t="s">
        <v>198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199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194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200</v>
      </c>
      <c r="BI4" s="67"/>
      <c r="BJ4" s="67"/>
      <c r="BK4" s="67"/>
      <c r="BL4" s="71"/>
      <c r="BM4" s="66" t="s">
        <v>201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202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203</v>
      </c>
      <c r="CS4" s="73"/>
      <c r="CT4" s="74"/>
      <c r="CU4" s="72" t="s">
        <v>204</v>
      </c>
      <c r="CV4" s="73"/>
      <c r="CW4" s="73"/>
      <c r="CX4" s="73"/>
      <c r="CY4" s="73"/>
      <c r="CZ4" s="74"/>
      <c r="DA4" s="72" t="s">
        <v>205</v>
      </c>
      <c r="DB4" s="73"/>
      <c r="DC4" s="74"/>
      <c r="DD4" s="66" t="s">
        <v>206</v>
      </c>
      <c r="DE4" s="67"/>
      <c r="DF4" s="67"/>
      <c r="DG4" s="67"/>
      <c r="DH4" s="67"/>
      <c r="DI4" s="71"/>
    </row>
    <row r="5" spans="1:113" ht="19.5" customHeight="1">
      <c r="A5" s="6" t="s">
        <v>67</v>
      </c>
      <c r="B5" s="7"/>
      <c r="C5" s="8"/>
      <c r="D5" s="31" t="s">
        <v>207</v>
      </c>
      <c r="E5" s="22"/>
      <c r="F5" s="68" t="s">
        <v>72</v>
      </c>
      <c r="G5" s="68" t="s">
        <v>208</v>
      </c>
      <c r="H5" s="68" t="s">
        <v>209</v>
      </c>
      <c r="I5" s="68" t="s">
        <v>210</v>
      </c>
      <c r="J5" s="68" t="s">
        <v>211</v>
      </c>
      <c r="K5" s="68" t="s">
        <v>212</v>
      </c>
      <c r="L5" s="68" t="s">
        <v>213</v>
      </c>
      <c r="M5" s="68" t="s">
        <v>214</v>
      </c>
      <c r="N5" s="68" t="s">
        <v>215</v>
      </c>
      <c r="O5" s="68" t="s">
        <v>216</v>
      </c>
      <c r="P5" s="68" t="s">
        <v>217</v>
      </c>
      <c r="Q5" s="68" t="s">
        <v>104</v>
      </c>
      <c r="R5" s="68" t="s">
        <v>218</v>
      </c>
      <c r="S5" s="68" t="s">
        <v>219</v>
      </c>
      <c r="T5" s="68" t="s">
        <v>72</v>
      </c>
      <c r="U5" s="68" t="s">
        <v>220</v>
      </c>
      <c r="V5" s="68" t="s">
        <v>221</v>
      </c>
      <c r="W5" s="68" t="s">
        <v>222</v>
      </c>
      <c r="X5" s="68" t="s">
        <v>223</v>
      </c>
      <c r="Y5" s="68" t="s">
        <v>224</v>
      </c>
      <c r="Z5" s="68" t="s">
        <v>225</v>
      </c>
      <c r="AA5" s="68" t="s">
        <v>226</v>
      </c>
      <c r="AB5" s="68" t="s">
        <v>227</v>
      </c>
      <c r="AC5" s="68" t="s">
        <v>228</v>
      </c>
      <c r="AD5" s="68" t="s">
        <v>229</v>
      </c>
      <c r="AE5" s="68" t="s">
        <v>230</v>
      </c>
      <c r="AF5" s="68" t="s">
        <v>231</v>
      </c>
      <c r="AG5" s="68" t="s">
        <v>232</v>
      </c>
      <c r="AH5" s="68" t="s">
        <v>233</v>
      </c>
      <c r="AI5" s="68" t="s">
        <v>234</v>
      </c>
      <c r="AJ5" s="68" t="s">
        <v>235</v>
      </c>
      <c r="AK5" s="68" t="s">
        <v>236</v>
      </c>
      <c r="AL5" s="68" t="s">
        <v>237</v>
      </c>
      <c r="AM5" s="68" t="s">
        <v>238</v>
      </c>
      <c r="AN5" s="68" t="s">
        <v>239</v>
      </c>
      <c r="AO5" s="68" t="s">
        <v>240</v>
      </c>
      <c r="AP5" s="68" t="s">
        <v>241</v>
      </c>
      <c r="AQ5" s="68" t="s">
        <v>242</v>
      </c>
      <c r="AR5" s="68" t="s">
        <v>243</v>
      </c>
      <c r="AS5" s="68" t="s">
        <v>244</v>
      </c>
      <c r="AT5" s="68" t="s">
        <v>245</v>
      </c>
      <c r="AU5" s="68" t="s">
        <v>246</v>
      </c>
      <c r="AV5" s="68" t="s">
        <v>72</v>
      </c>
      <c r="AW5" s="68" t="s">
        <v>247</v>
      </c>
      <c r="AX5" s="68" t="s">
        <v>248</v>
      </c>
      <c r="AY5" s="68" t="s">
        <v>249</v>
      </c>
      <c r="AZ5" s="68" t="s">
        <v>250</v>
      </c>
      <c r="BA5" s="68" t="s">
        <v>251</v>
      </c>
      <c r="BB5" s="68" t="s">
        <v>252</v>
      </c>
      <c r="BC5" s="68" t="s">
        <v>253</v>
      </c>
      <c r="BD5" s="68" t="s">
        <v>254</v>
      </c>
      <c r="BE5" s="68" t="s">
        <v>255</v>
      </c>
      <c r="BF5" s="68" t="s">
        <v>256</v>
      </c>
      <c r="BG5" s="21" t="s">
        <v>257</v>
      </c>
      <c r="BH5" s="21" t="s">
        <v>72</v>
      </c>
      <c r="BI5" s="21" t="s">
        <v>258</v>
      </c>
      <c r="BJ5" s="21" t="s">
        <v>259</v>
      </c>
      <c r="BK5" s="21" t="s">
        <v>260</v>
      </c>
      <c r="BL5" s="21" t="s">
        <v>261</v>
      </c>
      <c r="BM5" s="68" t="s">
        <v>72</v>
      </c>
      <c r="BN5" s="68" t="s">
        <v>262</v>
      </c>
      <c r="BO5" s="68" t="s">
        <v>263</v>
      </c>
      <c r="BP5" s="68" t="s">
        <v>264</v>
      </c>
      <c r="BQ5" s="68" t="s">
        <v>265</v>
      </c>
      <c r="BR5" s="68" t="s">
        <v>266</v>
      </c>
      <c r="BS5" s="68" t="s">
        <v>267</v>
      </c>
      <c r="BT5" s="68" t="s">
        <v>268</v>
      </c>
      <c r="BU5" s="68" t="s">
        <v>269</v>
      </c>
      <c r="BV5" s="68" t="s">
        <v>270</v>
      </c>
      <c r="BW5" s="39" t="s">
        <v>271</v>
      </c>
      <c r="BX5" s="39" t="s">
        <v>272</v>
      </c>
      <c r="BY5" s="68" t="s">
        <v>273</v>
      </c>
      <c r="BZ5" s="68" t="s">
        <v>72</v>
      </c>
      <c r="CA5" s="68" t="s">
        <v>262</v>
      </c>
      <c r="CB5" s="68" t="s">
        <v>263</v>
      </c>
      <c r="CC5" s="68" t="s">
        <v>264</v>
      </c>
      <c r="CD5" s="68" t="s">
        <v>265</v>
      </c>
      <c r="CE5" s="68" t="s">
        <v>266</v>
      </c>
      <c r="CF5" s="68" t="s">
        <v>267</v>
      </c>
      <c r="CG5" s="68" t="s">
        <v>268</v>
      </c>
      <c r="CH5" s="68" t="s">
        <v>274</v>
      </c>
      <c r="CI5" s="68" t="s">
        <v>275</v>
      </c>
      <c r="CJ5" s="68" t="s">
        <v>276</v>
      </c>
      <c r="CK5" s="68" t="s">
        <v>277</v>
      </c>
      <c r="CL5" s="68" t="s">
        <v>269</v>
      </c>
      <c r="CM5" s="68" t="s">
        <v>270</v>
      </c>
      <c r="CN5" s="68" t="s">
        <v>278</v>
      </c>
      <c r="CO5" s="39" t="s">
        <v>271</v>
      </c>
      <c r="CP5" s="39" t="s">
        <v>272</v>
      </c>
      <c r="CQ5" s="68" t="s">
        <v>279</v>
      </c>
      <c r="CR5" s="39" t="s">
        <v>72</v>
      </c>
      <c r="CS5" s="39" t="s">
        <v>280</v>
      </c>
      <c r="CT5" s="68" t="s">
        <v>281</v>
      </c>
      <c r="CU5" s="39" t="s">
        <v>72</v>
      </c>
      <c r="CV5" s="39" t="s">
        <v>280</v>
      </c>
      <c r="CW5" s="68" t="s">
        <v>282</v>
      </c>
      <c r="CX5" s="39" t="s">
        <v>283</v>
      </c>
      <c r="CY5" s="39" t="s">
        <v>284</v>
      </c>
      <c r="CZ5" s="21" t="s">
        <v>281</v>
      </c>
      <c r="DA5" s="39" t="s">
        <v>72</v>
      </c>
      <c r="DB5" s="39" t="s">
        <v>205</v>
      </c>
      <c r="DC5" s="39" t="s">
        <v>285</v>
      </c>
      <c r="DD5" s="68" t="s">
        <v>72</v>
      </c>
      <c r="DE5" s="68" t="s">
        <v>286</v>
      </c>
      <c r="DF5" s="68" t="s">
        <v>287</v>
      </c>
      <c r="DG5" s="68" t="s">
        <v>285</v>
      </c>
      <c r="DH5" s="68" t="s">
        <v>288</v>
      </c>
      <c r="DI5" s="68" t="s">
        <v>206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69">
        <f aca="true" t="shared" si="0" ref="E7:E29">SUM(F7,T7,AV7,BH7,BM7,BZ7,CR7,CU7,DA7,DD7)</f>
        <v>3429.76</v>
      </c>
      <c r="F7" s="69">
        <v>546.13</v>
      </c>
      <c r="G7" s="69">
        <v>173.41</v>
      </c>
      <c r="H7" s="69">
        <v>186.45</v>
      </c>
      <c r="I7" s="69">
        <v>14.45</v>
      </c>
      <c r="J7" s="69">
        <v>0</v>
      </c>
      <c r="K7" s="69">
        <v>0</v>
      </c>
      <c r="L7" s="69">
        <v>55.87</v>
      </c>
      <c r="M7" s="69">
        <v>0</v>
      </c>
      <c r="N7" s="69">
        <v>44.53</v>
      </c>
      <c r="O7" s="70">
        <v>9.57</v>
      </c>
      <c r="P7" s="70">
        <v>0</v>
      </c>
      <c r="Q7" s="70">
        <v>56.85</v>
      </c>
      <c r="R7" s="70">
        <v>0</v>
      </c>
      <c r="S7" s="70">
        <v>5</v>
      </c>
      <c r="T7" s="70">
        <v>1144.72</v>
      </c>
      <c r="U7" s="70">
        <v>13.79</v>
      </c>
      <c r="V7" s="70">
        <v>3</v>
      </c>
      <c r="W7" s="70">
        <v>4</v>
      </c>
      <c r="X7" s="70">
        <v>0</v>
      </c>
      <c r="Y7" s="70">
        <v>1</v>
      </c>
      <c r="Z7" s="70">
        <v>9.55</v>
      </c>
      <c r="AA7" s="70">
        <v>10</v>
      </c>
      <c r="AB7" s="70">
        <v>0</v>
      </c>
      <c r="AC7" s="70">
        <v>14.27</v>
      </c>
      <c r="AD7" s="70">
        <v>38.27</v>
      </c>
      <c r="AE7" s="70">
        <v>0</v>
      </c>
      <c r="AF7" s="70">
        <v>553.88</v>
      </c>
      <c r="AG7" s="70">
        <v>21</v>
      </c>
      <c r="AH7" s="70">
        <v>0</v>
      </c>
      <c r="AI7" s="70">
        <v>27.1</v>
      </c>
      <c r="AJ7" s="70">
        <v>2</v>
      </c>
      <c r="AK7" s="70">
        <v>0</v>
      </c>
      <c r="AL7" s="70">
        <v>0</v>
      </c>
      <c r="AM7" s="70">
        <v>0</v>
      </c>
      <c r="AN7" s="70">
        <v>124.11</v>
      </c>
      <c r="AO7" s="70">
        <v>187.2</v>
      </c>
      <c r="AP7" s="70">
        <v>9.48</v>
      </c>
      <c r="AQ7" s="70">
        <v>5.2</v>
      </c>
      <c r="AR7" s="70">
        <v>4</v>
      </c>
      <c r="AS7" s="70">
        <v>40.03</v>
      </c>
      <c r="AT7" s="70">
        <v>0</v>
      </c>
      <c r="AU7" s="70">
        <v>76.84</v>
      </c>
      <c r="AV7" s="70">
        <v>1500.11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1500</v>
      </c>
      <c r="BD7" s="70">
        <v>0</v>
      </c>
      <c r="BE7" s="70">
        <v>0.11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238.8</v>
      </c>
      <c r="CA7" s="70">
        <v>0</v>
      </c>
      <c r="CB7" s="70">
        <v>18</v>
      </c>
      <c r="CC7" s="70">
        <v>0</v>
      </c>
      <c r="CD7" s="70">
        <v>0</v>
      </c>
      <c r="CE7" s="70">
        <v>0</v>
      </c>
      <c r="CF7" s="70">
        <v>220.8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/>
      <c r="B8" s="34"/>
      <c r="C8" s="34"/>
      <c r="D8" s="34" t="s">
        <v>80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</row>
    <row r="9" spans="1:113" ht="19.5" customHeight="1">
      <c r="A9" s="34"/>
      <c r="B9" s="34"/>
      <c r="C9" s="34"/>
      <c r="D9" s="34" t="s">
        <v>289</v>
      </c>
      <c r="E9" s="69">
        <v>1929.76</v>
      </c>
      <c r="F9" s="69">
        <v>546.13</v>
      </c>
      <c r="G9" s="69">
        <v>173.41</v>
      </c>
      <c r="H9" s="69">
        <v>186.45</v>
      </c>
      <c r="I9" s="69">
        <v>14.45</v>
      </c>
      <c r="J9" s="69"/>
      <c r="K9" s="69"/>
      <c r="L9" s="69">
        <v>55.87</v>
      </c>
      <c r="M9" s="69"/>
      <c r="N9" s="69">
        <v>44.53</v>
      </c>
      <c r="O9" s="70">
        <v>9.57</v>
      </c>
      <c r="P9" s="70"/>
      <c r="Q9" s="70">
        <v>56.85</v>
      </c>
      <c r="R9" s="70"/>
      <c r="S9" s="70">
        <v>5</v>
      </c>
      <c r="T9" s="70">
        <v>1144.72</v>
      </c>
      <c r="U9" s="70">
        <v>13.79</v>
      </c>
      <c r="V9" s="70">
        <v>3</v>
      </c>
      <c r="W9" s="70">
        <v>4</v>
      </c>
      <c r="X9" s="70"/>
      <c r="Y9" s="70">
        <v>1</v>
      </c>
      <c r="Z9" s="70">
        <v>9.55</v>
      </c>
      <c r="AA9" s="70">
        <v>10</v>
      </c>
      <c r="AB9" s="70"/>
      <c r="AC9" s="70">
        <v>14.27</v>
      </c>
      <c r="AD9" s="70">
        <v>38.27</v>
      </c>
      <c r="AE9" s="70"/>
      <c r="AF9" s="70">
        <v>553.88</v>
      </c>
      <c r="AG9" s="70">
        <v>21</v>
      </c>
      <c r="AH9" s="70"/>
      <c r="AI9" s="70">
        <v>27.1</v>
      </c>
      <c r="AJ9" s="70">
        <v>2</v>
      </c>
      <c r="AK9" s="70"/>
      <c r="AL9" s="70"/>
      <c r="AM9" s="70"/>
      <c r="AN9" s="70">
        <v>124.11</v>
      </c>
      <c r="AO9" s="70">
        <v>187.2</v>
      </c>
      <c r="AP9" s="70">
        <v>9.48</v>
      </c>
      <c r="AQ9" s="70">
        <v>5.2</v>
      </c>
      <c r="AR9" s="70">
        <v>4</v>
      </c>
      <c r="AS9" s="70">
        <v>40.03</v>
      </c>
      <c r="AT9" s="70"/>
      <c r="AU9" s="70">
        <v>76.84</v>
      </c>
      <c r="AV9" s="70">
        <v>0.11</v>
      </c>
      <c r="AW9" s="70"/>
      <c r="AX9" s="70"/>
      <c r="AY9" s="70"/>
      <c r="AZ9" s="70"/>
      <c r="BA9" s="70"/>
      <c r="BB9" s="70"/>
      <c r="BC9" s="70"/>
      <c r="BD9" s="70"/>
      <c r="BE9" s="70">
        <v>0.11</v>
      </c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>
        <v>238.8</v>
      </c>
      <c r="CA9" s="70"/>
      <c r="CB9" s="70">
        <v>18</v>
      </c>
      <c r="CC9" s="70"/>
      <c r="CD9" s="70"/>
      <c r="CE9" s="70"/>
      <c r="CF9" s="70">
        <v>220.8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</row>
    <row r="10" spans="1:113" ht="19.5" customHeight="1">
      <c r="A10" s="34"/>
      <c r="B10" s="34"/>
      <c r="C10" s="34"/>
      <c r="D10" s="34" t="s">
        <v>2</v>
      </c>
      <c r="E10" s="69">
        <v>1929.76</v>
      </c>
      <c r="F10" s="69">
        <v>546.13</v>
      </c>
      <c r="G10" s="69">
        <v>173.41</v>
      </c>
      <c r="H10" s="69">
        <v>186.45</v>
      </c>
      <c r="I10" s="69">
        <v>14.45</v>
      </c>
      <c r="J10" s="69"/>
      <c r="K10" s="69"/>
      <c r="L10" s="69">
        <v>55.87</v>
      </c>
      <c r="M10" s="69"/>
      <c r="N10" s="69">
        <v>44.53</v>
      </c>
      <c r="O10" s="70">
        <v>9.57</v>
      </c>
      <c r="P10" s="70"/>
      <c r="Q10" s="70">
        <v>56.85</v>
      </c>
      <c r="R10" s="70"/>
      <c r="S10" s="70">
        <v>5</v>
      </c>
      <c r="T10" s="70"/>
      <c r="U10" s="70">
        <v>13.79</v>
      </c>
      <c r="V10" s="70">
        <v>3</v>
      </c>
      <c r="W10" s="70">
        <v>4</v>
      </c>
      <c r="X10" s="70"/>
      <c r="Y10" s="70">
        <v>1</v>
      </c>
      <c r="Z10" s="70">
        <v>9.55</v>
      </c>
      <c r="AA10" s="70">
        <v>10</v>
      </c>
      <c r="AB10" s="70"/>
      <c r="AC10" s="70">
        <v>14.27</v>
      </c>
      <c r="AD10" s="70">
        <v>38.27</v>
      </c>
      <c r="AE10" s="70"/>
      <c r="AF10" s="70">
        <v>553.88</v>
      </c>
      <c r="AG10" s="70">
        <v>21</v>
      </c>
      <c r="AH10" s="70"/>
      <c r="AI10" s="70">
        <v>27.1</v>
      </c>
      <c r="AJ10" s="70">
        <v>2</v>
      </c>
      <c r="AK10" s="70"/>
      <c r="AL10" s="70"/>
      <c r="AM10" s="70"/>
      <c r="AN10" s="70">
        <v>124.11</v>
      </c>
      <c r="AO10" s="70">
        <v>187.2</v>
      </c>
      <c r="AP10" s="70">
        <v>9.48</v>
      </c>
      <c r="AQ10" s="70">
        <v>5.2</v>
      </c>
      <c r="AR10" s="70">
        <v>4</v>
      </c>
      <c r="AS10" s="70">
        <v>40.03</v>
      </c>
      <c r="AT10" s="70"/>
      <c r="AU10" s="70">
        <v>76.84</v>
      </c>
      <c r="AV10" s="70">
        <v>0.11</v>
      </c>
      <c r="AW10" s="70"/>
      <c r="AX10" s="70"/>
      <c r="AY10" s="70"/>
      <c r="AZ10" s="70"/>
      <c r="BA10" s="70"/>
      <c r="BB10" s="70"/>
      <c r="BC10" s="70"/>
      <c r="BD10" s="70"/>
      <c r="BE10" s="70">
        <v>0.11</v>
      </c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>
        <v>238.8</v>
      </c>
      <c r="CA10" s="70"/>
      <c r="CB10" s="70">
        <v>18</v>
      </c>
      <c r="CC10" s="70"/>
      <c r="CD10" s="70"/>
      <c r="CE10" s="70"/>
      <c r="CF10" s="70">
        <v>220.8</v>
      </c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</row>
    <row r="11" spans="1:113" ht="19.5" customHeight="1">
      <c r="A11" s="34" t="s">
        <v>36</v>
      </c>
      <c r="B11" s="34" t="s">
        <v>36</v>
      </c>
      <c r="C11" s="34" t="s">
        <v>36</v>
      </c>
      <c r="D11" s="34" t="s">
        <v>290</v>
      </c>
      <c r="E11" s="69">
        <f t="shared" si="0"/>
        <v>27.1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27.1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27.1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36</v>
      </c>
      <c r="B12" s="34" t="s">
        <v>36</v>
      </c>
      <c r="C12" s="34" t="s">
        <v>36</v>
      </c>
      <c r="D12" s="34" t="s">
        <v>291</v>
      </c>
      <c r="E12" s="69">
        <f t="shared" si="0"/>
        <v>27.1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27.1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27.1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82</v>
      </c>
      <c r="B13" s="34" t="s">
        <v>83</v>
      </c>
      <c r="C13" s="34" t="s">
        <v>84</v>
      </c>
      <c r="D13" s="34" t="s">
        <v>292</v>
      </c>
      <c r="E13" s="69">
        <f t="shared" si="0"/>
        <v>27.1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27.1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27.1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36</v>
      </c>
      <c r="B14" s="34" t="s">
        <v>36</v>
      </c>
      <c r="C14" s="34" t="s">
        <v>36</v>
      </c>
      <c r="D14" s="34" t="s">
        <v>293</v>
      </c>
      <c r="E14" s="69">
        <f t="shared" si="0"/>
        <v>56.269999999999996</v>
      </c>
      <c r="F14" s="69">
        <v>55.87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55.87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0.4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0.4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36</v>
      </c>
      <c r="B15" s="34" t="s">
        <v>36</v>
      </c>
      <c r="C15" s="34" t="s">
        <v>36</v>
      </c>
      <c r="D15" s="34" t="s">
        <v>294</v>
      </c>
      <c r="E15" s="69">
        <f t="shared" si="0"/>
        <v>56.269999999999996</v>
      </c>
      <c r="F15" s="69">
        <v>55.87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55.87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0.4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0.4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87</v>
      </c>
      <c r="B16" s="34" t="s">
        <v>88</v>
      </c>
      <c r="C16" s="34" t="s">
        <v>89</v>
      </c>
      <c r="D16" s="34" t="s">
        <v>295</v>
      </c>
      <c r="E16" s="69">
        <f t="shared" si="0"/>
        <v>0.4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0.4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0.4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87</v>
      </c>
      <c r="B17" s="34" t="s">
        <v>88</v>
      </c>
      <c r="C17" s="34" t="s">
        <v>88</v>
      </c>
      <c r="D17" s="34" t="s">
        <v>296</v>
      </c>
      <c r="E17" s="69">
        <f t="shared" si="0"/>
        <v>55.87</v>
      </c>
      <c r="F17" s="69">
        <v>55.87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55.87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36</v>
      </c>
      <c r="B18" s="34" t="s">
        <v>36</v>
      </c>
      <c r="C18" s="34" t="s">
        <v>36</v>
      </c>
      <c r="D18" s="34" t="s">
        <v>297</v>
      </c>
      <c r="E18" s="69">
        <f t="shared" si="0"/>
        <v>1764.2799999999997</v>
      </c>
      <c r="F18" s="69">
        <v>408.15</v>
      </c>
      <c r="G18" s="69">
        <v>173.41</v>
      </c>
      <c r="H18" s="69">
        <v>161.19</v>
      </c>
      <c r="I18" s="69">
        <v>14.45</v>
      </c>
      <c r="J18" s="69">
        <v>0</v>
      </c>
      <c r="K18" s="69">
        <v>0</v>
      </c>
      <c r="L18" s="69">
        <v>0</v>
      </c>
      <c r="M18" s="69">
        <v>0</v>
      </c>
      <c r="N18" s="69">
        <v>44.53</v>
      </c>
      <c r="O18" s="70">
        <v>9.57</v>
      </c>
      <c r="P18" s="70">
        <v>0</v>
      </c>
      <c r="Q18" s="70">
        <v>0</v>
      </c>
      <c r="R18" s="70">
        <v>0</v>
      </c>
      <c r="S18" s="70">
        <v>5</v>
      </c>
      <c r="T18" s="70">
        <v>1117.22</v>
      </c>
      <c r="U18" s="70">
        <v>13.79</v>
      </c>
      <c r="V18" s="70">
        <v>3</v>
      </c>
      <c r="W18" s="70">
        <v>4</v>
      </c>
      <c r="X18" s="70">
        <v>0</v>
      </c>
      <c r="Y18" s="70">
        <v>1</v>
      </c>
      <c r="Z18" s="70">
        <v>9.55</v>
      </c>
      <c r="AA18" s="70">
        <v>10</v>
      </c>
      <c r="AB18" s="70">
        <v>0</v>
      </c>
      <c r="AC18" s="70">
        <v>14.27</v>
      </c>
      <c r="AD18" s="70">
        <v>38.27</v>
      </c>
      <c r="AE18" s="70">
        <v>0</v>
      </c>
      <c r="AF18" s="70">
        <v>553.88</v>
      </c>
      <c r="AG18" s="70">
        <v>21</v>
      </c>
      <c r="AH18" s="70">
        <v>0</v>
      </c>
      <c r="AI18" s="70">
        <v>0</v>
      </c>
      <c r="AJ18" s="70">
        <v>2</v>
      </c>
      <c r="AK18" s="70">
        <v>0</v>
      </c>
      <c r="AL18" s="70">
        <v>0</v>
      </c>
      <c r="AM18" s="70">
        <v>0</v>
      </c>
      <c r="AN18" s="70">
        <v>124.11</v>
      </c>
      <c r="AO18" s="70">
        <v>187.2</v>
      </c>
      <c r="AP18" s="70">
        <v>9.48</v>
      </c>
      <c r="AQ18" s="70">
        <v>5.2</v>
      </c>
      <c r="AR18" s="70">
        <v>4</v>
      </c>
      <c r="AS18" s="70">
        <v>40.03</v>
      </c>
      <c r="AT18" s="70">
        <v>0</v>
      </c>
      <c r="AU18" s="70">
        <v>76.44</v>
      </c>
      <c r="AV18" s="70">
        <v>0.11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/>
      <c r="BD18" s="70">
        <v>0</v>
      </c>
      <c r="BE18" s="70">
        <v>0.11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238.8</v>
      </c>
      <c r="CA18" s="70">
        <v>0</v>
      </c>
      <c r="CB18" s="70">
        <v>18</v>
      </c>
      <c r="CC18" s="70">
        <v>0</v>
      </c>
      <c r="CD18" s="70">
        <v>0</v>
      </c>
      <c r="CE18" s="70">
        <v>0</v>
      </c>
      <c r="CF18" s="70">
        <v>220.8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36</v>
      </c>
      <c r="B19" s="34" t="s">
        <v>36</v>
      </c>
      <c r="C19" s="34" t="s">
        <v>36</v>
      </c>
      <c r="D19" s="34" t="s">
        <v>298</v>
      </c>
      <c r="E19" s="69">
        <f t="shared" si="0"/>
        <v>54.1</v>
      </c>
      <c r="F19" s="69">
        <v>54.1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44.53</v>
      </c>
      <c r="O19" s="70">
        <v>9.57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/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/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92</v>
      </c>
      <c r="B20" s="34" t="s">
        <v>93</v>
      </c>
      <c r="C20" s="34" t="s">
        <v>89</v>
      </c>
      <c r="D20" s="34" t="s">
        <v>299</v>
      </c>
      <c r="E20" s="69">
        <f t="shared" si="0"/>
        <v>44.53</v>
      </c>
      <c r="F20" s="69">
        <v>44.53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44.53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/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/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92</v>
      </c>
      <c r="B21" s="34" t="s">
        <v>93</v>
      </c>
      <c r="C21" s="34" t="s">
        <v>84</v>
      </c>
      <c r="D21" s="34" t="s">
        <v>300</v>
      </c>
      <c r="E21" s="69">
        <f t="shared" si="0"/>
        <v>9.57</v>
      </c>
      <c r="F21" s="69">
        <v>9.57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9.57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36</v>
      </c>
      <c r="B22" s="34" t="s">
        <v>36</v>
      </c>
      <c r="C22" s="34" t="s">
        <v>36</v>
      </c>
      <c r="D22" s="34" t="s">
        <v>301</v>
      </c>
      <c r="E22" s="69">
        <f t="shared" si="0"/>
        <v>1710.1799999999998</v>
      </c>
      <c r="F22" s="69">
        <v>354.05</v>
      </c>
      <c r="G22" s="69">
        <v>173.41</v>
      </c>
      <c r="H22" s="69">
        <v>161.19</v>
      </c>
      <c r="I22" s="69">
        <v>14.45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5</v>
      </c>
      <c r="T22" s="70">
        <v>1117.22</v>
      </c>
      <c r="U22" s="70">
        <v>13.79</v>
      </c>
      <c r="V22" s="70">
        <v>3</v>
      </c>
      <c r="W22" s="70">
        <v>4</v>
      </c>
      <c r="X22" s="70">
        <v>0</v>
      </c>
      <c r="Y22" s="70">
        <v>1</v>
      </c>
      <c r="Z22" s="70">
        <v>9.55</v>
      </c>
      <c r="AA22" s="70">
        <v>10</v>
      </c>
      <c r="AB22" s="70">
        <v>0</v>
      </c>
      <c r="AC22" s="70">
        <v>14.27</v>
      </c>
      <c r="AD22" s="70">
        <v>38.27</v>
      </c>
      <c r="AE22" s="70">
        <v>0</v>
      </c>
      <c r="AF22" s="70">
        <v>553.88</v>
      </c>
      <c r="AG22" s="70">
        <v>21</v>
      </c>
      <c r="AH22" s="70">
        <v>0</v>
      </c>
      <c r="AI22" s="70">
        <v>0</v>
      </c>
      <c r="AJ22" s="70">
        <v>2</v>
      </c>
      <c r="AK22" s="70">
        <v>0</v>
      </c>
      <c r="AL22" s="70">
        <v>0</v>
      </c>
      <c r="AM22" s="70">
        <v>0</v>
      </c>
      <c r="AN22" s="70">
        <v>124.11</v>
      </c>
      <c r="AO22" s="70">
        <v>187.2</v>
      </c>
      <c r="AP22" s="70">
        <v>9.48</v>
      </c>
      <c r="AQ22" s="70">
        <v>5.2</v>
      </c>
      <c r="AR22" s="70">
        <v>4</v>
      </c>
      <c r="AS22" s="70">
        <v>40.03</v>
      </c>
      <c r="AT22" s="70">
        <v>0</v>
      </c>
      <c r="AU22" s="70">
        <v>76.44</v>
      </c>
      <c r="AV22" s="70">
        <v>0.11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0.11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238.8</v>
      </c>
      <c r="CA22" s="70">
        <v>0</v>
      </c>
      <c r="CB22" s="70">
        <v>18</v>
      </c>
      <c r="CC22" s="70">
        <v>0</v>
      </c>
      <c r="CD22" s="70">
        <v>0</v>
      </c>
      <c r="CE22" s="70">
        <v>0</v>
      </c>
      <c r="CF22" s="70">
        <v>220.8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4" t="s">
        <v>92</v>
      </c>
      <c r="B23" s="34" t="s">
        <v>96</v>
      </c>
      <c r="C23" s="34" t="s">
        <v>89</v>
      </c>
      <c r="D23" s="34" t="s">
        <v>302</v>
      </c>
      <c r="E23" s="69">
        <f t="shared" si="0"/>
        <v>551.25</v>
      </c>
      <c r="F23" s="69">
        <v>354.05</v>
      </c>
      <c r="G23" s="69">
        <v>173.41</v>
      </c>
      <c r="H23" s="69">
        <v>161.19</v>
      </c>
      <c r="I23" s="69">
        <v>14.45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5</v>
      </c>
      <c r="T23" s="70">
        <v>197.09</v>
      </c>
      <c r="U23" s="70">
        <v>13.79</v>
      </c>
      <c r="V23" s="70">
        <v>3</v>
      </c>
      <c r="W23" s="70">
        <v>0</v>
      </c>
      <c r="X23" s="70">
        <v>0</v>
      </c>
      <c r="Y23" s="70">
        <v>1</v>
      </c>
      <c r="Z23" s="70">
        <v>9.55</v>
      </c>
      <c r="AA23" s="70">
        <v>10</v>
      </c>
      <c r="AB23" s="70">
        <v>0</v>
      </c>
      <c r="AC23" s="70">
        <v>14.27</v>
      </c>
      <c r="AD23" s="70">
        <v>38.27</v>
      </c>
      <c r="AE23" s="70">
        <v>0</v>
      </c>
      <c r="AF23" s="70">
        <v>7.4</v>
      </c>
      <c r="AG23" s="70">
        <v>0</v>
      </c>
      <c r="AH23" s="70">
        <v>0</v>
      </c>
      <c r="AI23" s="70">
        <v>0</v>
      </c>
      <c r="AJ23" s="70">
        <v>2</v>
      </c>
      <c r="AK23" s="70">
        <v>0</v>
      </c>
      <c r="AL23" s="70">
        <v>0</v>
      </c>
      <c r="AM23" s="70">
        <v>0</v>
      </c>
      <c r="AN23" s="70">
        <v>2</v>
      </c>
      <c r="AO23" s="70">
        <v>0</v>
      </c>
      <c r="AP23" s="70">
        <v>9.48</v>
      </c>
      <c r="AQ23" s="70">
        <v>5.2</v>
      </c>
      <c r="AR23" s="70">
        <v>4</v>
      </c>
      <c r="AS23" s="70">
        <v>40.03</v>
      </c>
      <c r="AT23" s="70">
        <v>0</v>
      </c>
      <c r="AU23" s="70">
        <v>37.1</v>
      </c>
      <c r="AV23" s="70">
        <v>0.11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0.11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4" t="s">
        <v>92</v>
      </c>
      <c r="B24" s="34" t="s">
        <v>96</v>
      </c>
      <c r="C24" s="34" t="s">
        <v>98</v>
      </c>
      <c r="D24" s="34" t="s">
        <v>303</v>
      </c>
      <c r="E24" s="69">
        <f t="shared" si="0"/>
        <v>957.48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718.68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546.48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172.2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238.8</v>
      </c>
      <c r="CA24" s="70">
        <v>0</v>
      </c>
      <c r="CB24" s="70">
        <v>18</v>
      </c>
      <c r="CC24" s="70">
        <v>0</v>
      </c>
      <c r="CD24" s="70">
        <v>0</v>
      </c>
      <c r="CE24" s="70">
        <v>0</v>
      </c>
      <c r="CF24" s="70">
        <v>220.8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4" t="s">
        <v>92</v>
      </c>
      <c r="B25" s="34" t="s">
        <v>96</v>
      </c>
      <c r="C25" s="34" t="s">
        <v>100</v>
      </c>
      <c r="D25" s="34" t="s">
        <v>304</v>
      </c>
      <c r="E25" s="69">
        <f t="shared" si="0"/>
        <v>201.45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201.45</v>
      </c>
      <c r="U25" s="70">
        <v>0</v>
      </c>
      <c r="V25" s="70">
        <v>0</v>
      </c>
      <c r="W25" s="70">
        <v>4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21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122.11</v>
      </c>
      <c r="AO25" s="70">
        <v>15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39.34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34" t="s">
        <v>36</v>
      </c>
      <c r="B26" s="34" t="s">
        <v>36</v>
      </c>
      <c r="C26" s="34" t="s">
        <v>36</v>
      </c>
      <c r="D26" s="34" t="s">
        <v>305</v>
      </c>
      <c r="E26" s="69">
        <f t="shared" si="0"/>
        <v>82.11</v>
      </c>
      <c r="F26" s="69">
        <v>82.11</v>
      </c>
      <c r="G26" s="69">
        <v>0</v>
      </c>
      <c r="H26" s="69">
        <v>25.26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56.85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34" t="s">
        <v>36</v>
      </c>
      <c r="B27" s="34" t="s">
        <v>36</v>
      </c>
      <c r="C27" s="34" t="s">
        <v>36</v>
      </c>
      <c r="D27" s="34" t="s">
        <v>306</v>
      </c>
      <c r="E27" s="69">
        <f t="shared" si="0"/>
        <v>82.11</v>
      </c>
      <c r="F27" s="69">
        <v>82.11</v>
      </c>
      <c r="G27" s="69">
        <v>0</v>
      </c>
      <c r="H27" s="69">
        <v>25.26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56.85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34" t="s">
        <v>102</v>
      </c>
      <c r="B28" s="34" t="s">
        <v>103</v>
      </c>
      <c r="C28" s="34" t="s">
        <v>89</v>
      </c>
      <c r="D28" s="34" t="s">
        <v>307</v>
      </c>
      <c r="E28" s="69">
        <f t="shared" si="0"/>
        <v>56.85</v>
      </c>
      <c r="F28" s="69">
        <v>56.85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70">
        <v>0</v>
      </c>
      <c r="P28" s="70">
        <v>0</v>
      </c>
      <c r="Q28" s="70">
        <v>56.85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34" t="s">
        <v>102</v>
      </c>
      <c r="B29" s="34" t="s">
        <v>103</v>
      </c>
      <c r="C29" s="34" t="s">
        <v>84</v>
      </c>
      <c r="D29" s="34" t="s">
        <v>308</v>
      </c>
      <c r="E29" s="69">
        <f t="shared" si="0"/>
        <v>25.26</v>
      </c>
      <c r="F29" s="69">
        <v>25.26</v>
      </c>
      <c r="G29" s="69">
        <v>0</v>
      </c>
      <c r="H29" s="69">
        <v>25.26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J21" sqref="J2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309</v>
      </c>
    </row>
    <row r="2" spans="1:7" ht="25.5" customHeight="1">
      <c r="A2" s="3" t="s">
        <v>310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30"/>
      <c r="F3" s="30"/>
      <c r="G3" s="18" t="s">
        <v>3</v>
      </c>
    </row>
    <row r="4" spans="1:7" ht="19.5" customHeight="1">
      <c r="A4" s="45" t="s">
        <v>311</v>
      </c>
      <c r="B4" s="46"/>
      <c r="C4" s="46"/>
      <c r="D4" s="47"/>
      <c r="E4" s="59" t="s">
        <v>108</v>
      </c>
      <c r="F4" s="22"/>
      <c r="G4" s="22"/>
    </row>
    <row r="5" spans="1:7" ht="19.5" customHeight="1">
      <c r="A5" s="6" t="s">
        <v>67</v>
      </c>
      <c r="B5" s="8"/>
      <c r="C5" s="54" t="s">
        <v>68</v>
      </c>
      <c r="D5" s="55" t="s">
        <v>207</v>
      </c>
      <c r="E5" s="22" t="s">
        <v>57</v>
      </c>
      <c r="F5" s="20" t="s">
        <v>312</v>
      </c>
      <c r="G5" s="60" t="s">
        <v>313</v>
      </c>
    </row>
    <row r="6" spans="1:7" ht="33.75" customHeight="1">
      <c r="A6" s="11" t="s">
        <v>77</v>
      </c>
      <c r="B6" s="12" t="s">
        <v>78</v>
      </c>
      <c r="C6" s="56"/>
      <c r="D6" s="57"/>
      <c r="E6" s="24"/>
      <c r="F6" s="25"/>
      <c r="G6" s="43"/>
    </row>
    <row r="7" spans="1:7" ht="19.5" customHeight="1">
      <c r="A7" s="14" t="s">
        <v>36</v>
      </c>
      <c r="B7" s="34" t="s">
        <v>36</v>
      </c>
      <c r="C7" s="58" t="s">
        <v>36</v>
      </c>
      <c r="D7" s="14" t="s">
        <v>57</v>
      </c>
      <c r="E7" s="35">
        <f aca="true" t="shared" si="0" ref="E7:E37">SUM(F7:G7)</f>
        <v>770.83</v>
      </c>
      <c r="F7" s="35">
        <v>546.24</v>
      </c>
      <c r="G7" s="26">
        <v>224.59</v>
      </c>
    </row>
    <row r="8" spans="1:7" ht="19.5" customHeight="1">
      <c r="A8" s="14"/>
      <c r="B8" s="34"/>
      <c r="C8" s="58"/>
      <c r="D8" s="14" t="s">
        <v>81</v>
      </c>
      <c r="E8" s="35">
        <v>770.83</v>
      </c>
      <c r="F8" s="35">
        <v>546.24</v>
      </c>
      <c r="G8" s="26">
        <v>224.59</v>
      </c>
    </row>
    <row r="9" spans="1:7" ht="19.5" customHeight="1">
      <c r="A9" s="14"/>
      <c r="B9" s="34"/>
      <c r="C9" s="58"/>
      <c r="D9" s="14" t="s">
        <v>2</v>
      </c>
      <c r="E9" s="35">
        <v>770.83</v>
      </c>
      <c r="F9" s="35">
        <v>546.24</v>
      </c>
      <c r="G9" s="26">
        <v>224.59</v>
      </c>
    </row>
    <row r="10" spans="1:7" ht="19.5" customHeight="1">
      <c r="A10" s="14" t="s">
        <v>36</v>
      </c>
      <c r="B10" s="34" t="s">
        <v>314</v>
      </c>
      <c r="C10" s="58" t="s">
        <v>36</v>
      </c>
      <c r="D10" s="14" t="s">
        <v>198</v>
      </c>
      <c r="E10" s="35">
        <f t="shared" si="0"/>
        <v>546.13</v>
      </c>
      <c r="F10" s="35">
        <v>546.13</v>
      </c>
      <c r="G10" s="26">
        <v>0</v>
      </c>
    </row>
    <row r="11" spans="1:7" ht="19.5" customHeight="1">
      <c r="A11" s="14" t="s">
        <v>314</v>
      </c>
      <c r="B11" s="34" t="s">
        <v>169</v>
      </c>
      <c r="C11" s="58" t="s">
        <v>85</v>
      </c>
      <c r="D11" s="14" t="s">
        <v>315</v>
      </c>
      <c r="E11" s="35">
        <f t="shared" si="0"/>
        <v>173.41</v>
      </c>
      <c r="F11" s="35">
        <v>173.41</v>
      </c>
      <c r="G11" s="26">
        <v>0</v>
      </c>
    </row>
    <row r="12" spans="1:7" ht="19.5" customHeight="1">
      <c r="A12" s="14" t="s">
        <v>314</v>
      </c>
      <c r="B12" s="34" t="s">
        <v>171</v>
      </c>
      <c r="C12" s="58" t="s">
        <v>85</v>
      </c>
      <c r="D12" s="14" t="s">
        <v>316</v>
      </c>
      <c r="E12" s="35">
        <f t="shared" si="0"/>
        <v>186.45</v>
      </c>
      <c r="F12" s="35">
        <v>186.45</v>
      </c>
      <c r="G12" s="26">
        <v>0</v>
      </c>
    </row>
    <row r="13" spans="1:7" ht="19.5" customHeight="1">
      <c r="A13" s="14" t="s">
        <v>314</v>
      </c>
      <c r="B13" s="34" t="s">
        <v>173</v>
      </c>
      <c r="C13" s="58" t="s">
        <v>85</v>
      </c>
      <c r="D13" s="14" t="s">
        <v>317</v>
      </c>
      <c r="E13" s="35">
        <f t="shared" si="0"/>
        <v>14.45</v>
      </c>
      <c r="F13" s="35">
        <v>14.45</v>
      </c>
      <c r="G13" s="26">
        <v>0</v>
      </c>
    </row>
    <row r="14" spans="1:7" ht="19.5" customHeight="1">
      <c r="A14" s="14" t="s">
        <v>314</v>
      </c>
      <c r="B14" s="34" t="s">
        <v>185</v>
      </c>
      <c r="C14" s="58" t="s">
        <v>85</v>
      </c>
      <c r="D14" s="14" t="s">
        <v>318</v>
      </c>
      <c r="E14" s="35">
        <f t="shared" si="0"/>
        <v>55.87</v>
      </c>
      <c r="F14" s="35">
        <v>55.87</v>
      </c>
      <c r="G14" s="26">
        <v>0</v>
      </c>
    </row>
    <row r="15" spans="1:7" ht="19.5" customHeight="1">
      <c r="A15" s="14" t="s">
        <v>314</v>
      </c>
      <c r="B15" s="34" t="s">
        <v>319</v>
      </c>
      <c r="C15" s="58" t="s">
        <v>85</v>
      </c>
      <c r="D15" s="14" t="s">
        <v>320</v>
      </c>
      <c r="E15" s="35">
        <f t="shared" si="0"/>
        <v>44.53</v>
      </c>
      <c r="F15" s="35">
        <v>44.53</v>
      </c>
      <c r="G15" s="26">
        <v>0</v>
      </c>
    </row>
    <row r="16" spans="1:7" ht="19.5" customHeight="1">
      <c r="A16" s="14" t="s">
        <v>314</v>
      </c>
      <c r="B16" s="34" t="s">
        <v>321</v>
      </c>
      <c r="C16" s="58" t="s">
        <v>85</v>
      </c>
      <c r="D16" s="14" t="s">
        <v>322</v>
      </c>
      <c r="E16" s="35">
        <f t="shared" si="0"/>
        <v>9.57</v>
      </c>
      <c r="F16" s="35">
        <v>9.57</v>
      </c>
      <c r="G16" s="26">
        <v>0</v>
      </c>
    </row>
    <row r="17" spans="1:7" ht="19.5" customHeight="1">
      <c r="A17" s="14" t="s">
        <v>314</v>
      </c>
      <c r="B17" s="34" t="s">
        <v>323</v>
      </c>
      <c r="C17" s="58" t="s">
        <v>85</v>
      </c>
      <c r="D17" s="14" t="s">
        <v>174</v>
      </c>
      <c r="E17" s="35">
        <f t="shared" si="0"/>
        <v>56.85</v>
      </c>
      <c r="F17" s="35">
        <v>56.85</v>
      </c>
      <c r="G17" s="26">
        <v>0</v>
      </c>
    </row>
    <row r="18" spans="1:7" ht="19.5" customHeight="1">
      <c r="A18" s="14" t="s">
        <v>314</v>
      </c>
      <c r="B18" s="34" t="s">
        <v>175</v>
      </c>
      <c r="C18" s="58" t="s">
        <v>85</v>
      </c>
      <c r="D18" s="14" t="s">
        <v>176</v>
      </c>
      <c r="E18" s="35">
        <f t="shared" si="0"/>
        <v>5</v>
      </c>
      <c r="F18" s="35">
        <v>5</v>
      </c>
      <c r="G18" s="26">
        <v>0</v>
      </c>
    </row>
    <row r="19" spans="1:7" ht="19.5" customHeight="1">
      <c r="A19" s="14" t="s">
        <v>36</v>
      </c>
      <c r="B19" s="34" t="s">
        <v>324</v>
      </c>
      <c r="C19" s="58" t="s">
        <v>36</v>
      </c>
      <c r="D19" s="14" t="s">
        <v>199</v>
      </c>
      <c r="E19" s="35">
        <f t="shared" si="0"/>
        <v>224.59</v>
      </c>
      <c r="F19" s="35">
        <v>0</v>
      </c>
      <c r="G19" s="26">
        <v>224.59</v>
      </c>
    </row>
    <row r="20" spans="1:7" ht="19.5" customHeight="1">
      <c r="A20" s="14" t="s">
        <v>324</v>
      </c>
      <c r="B20" s="34" t="s">
        <v>169</v>
      </c>
      <c r="C20" s="58" t="s">
        <v>85</v>
      </c>
      <c r="D20" s="14" t="s">
        <v>325</v>
      </c>
      <c r="E20" s="35">
        <f t="shared" si="0"/>
        <v>13.79</v>
      </c>
      <c r="F20" s="35">
        <v>0</v>
      </c>
      <c r="G20" s="26">
        <v>13.79</v>
      </c>
    </row>
    <row r="21" spans="1:7" ht="19.5" customHeight="1">
      <c r="A21" s="14" t="s">
        <v>324</v>
      </c>
      <c r="B21" s="34" t="s">
        <v>171</v>
      </c>
      <c r="C21" s="58" t="s">
        <v>85</v>
      </c>
      <c r="D21" s="14" t="s">
        <v>326</v>
      </c>
      <c r="E21" s="35">
        <f t="shared" si="0"/>
        <v>3</v>
      </c>
      <c r="F21" s="35">
        <v>0</v>
      </c>
      <c r="G21" s="26">
        <v>3</v>
      </c>
    </row>
    <row r="22" spans="1:7" ht="19.5" customHeight="1">
      <c r="A22" s="14" t="s">
        <v>324</v>
      </c>
      <c r="B22" s="34" t="s">
        <v>181</v>
      </c>
      <c r="C22" s="58" t="s">
        <v>85</v>
      </c>
      <c r="D22" s="14" t="s">
        <v>327</v>
      </c>
      <c r="E22" s="35">
        <f t="shared" si="0"/>
        <v>1</v>
      </c>
      <c r="F22" s="35">
        <v>0</v>
      </c>
      <c r="G22" s="26">
        <v>1</v>
      </c>
    </row>
    <row r="23" spans="1:7" ht="19.5" customHeight="1">
      <c r="A23" s="14" t="s">
        <v>324</v>
      </c>
      <c r="B23" s="34" t="s">
        <v>183</v>
      </c>
      <c r="C23" s="58" t="s">
        <v>85</v>
      </c>
      <c r="D23" s="14" t="s">
        <v>328</v>
      </c>
      <c r="E23" s="35">
        <f t="shared" si="0"/>
        <v>9.55</v>
      </c>
      <c r="F23" s="35">
        <v>0</v>
      </c>
      <c r="G23" s="26">
        <v>9.55</v>
      </c>
    </row>
    <row r="24" spans="1:7" ht="19.5" customHeight="1">
      <c r="A24" s="14" t="s">
        <v>324</v>
      </c>
      <c r="B24" s="34" t="s">
        <v>329</v>
      </c>
      <c r="C24" s="58" t="s">
        <v>85</v>
      </c>
      <c r="D24" s="14" t="s">
        <v>330</v>
      </c>
      <c r="E24" s="35">
        <f t="shared" si="0"/>
        <v>10</v>
      </c>
      <c r="F24" s="35">
        <v>0</v>
      </c>
      <c r="G24" s="26">
        <v>10</v>
      </c>
    </row>
    <row r="25" spans="1:7" ht="19.5" customHeight="1">
      <c r="A25" s="14" t="s">
        <v>324</v>
      </c>
      <c r="B25" s="34" t="s">
        <v>187</v>
      </c>
      <c r="C25" s="58" t="s">
        <v>85</v>
      </c>
      <c r="D25" s="14" t="s">
        <v>331</v>
      </c>
      <c r="E25" s="35">
        <f t="shared" si="0"/>
        <v>14.27</v>
      </c>
      <c r="F25" s="35">
        <v>0</v>
      </c>
      <c r="G25" s="26">
        <v>14.27</v>
      </c>
    </row>
    <row r="26" spans="1:7" ht="19.5" customHeight="1">
      <c r="A26" s="14" t="s">
        <v>324</v>
      </c>
      <c r="B26" s="34" t="s">
        <v>321</v>
      </c>
      <c r="C26" s="58" t="s">
        <v>85</v>
      </c>
      <c r="D26" s="14" t="s">
        <v>332</v>
      </c>
      <c r="E26" s="35">
        <f t="shared" si="0"/>
        <v>38.27</v>
      </c>
      <c r="F26" s="35">
        <v>0</v>
      </c>
      <c r="G26" s="26">
        <v>38.27</v>
      </c>
    </row>
    <row r="27" spans="1:7" ht="19.5" customHeight="1">
      <c r="A27" s="14" t="s">
        <v>324</v>
      </c>
      <c r="B27" s="34" t="s">
        <v>323</v>
      </c>
      <c r="C27" s="58" t="s">
        <v>85</v>
      </c>
      <c r="D27" s="14" t="s">
        <v>333</v>
      </c>
      <c r="E27" s="35">
        <f t="shared" si="0"/>
        <v>7.4</v>
      </c>
      <c r="F27" s="35">
        <v>0</v>
      </c>
      <c r="G27" s="26">
        <v>7.4</v>
      </c>
    </row>
    <row r="28" spans="1:7" ht="19.5" customHeight="1">
      <c r="A28" s="14" t="s">
        <v>324</v>
      </c>
      <c r="B28" s="34" t="s">
        <v>334</v>
      </c>
      <c r="C28" s="58" t="s">
        <v>85</v>
      </c>
      <c r="D28" s="14" t="s">
        <v>180</v>
      </c>
      <c r="E28" s="35">
        <f t="shared" si="0"/>
        <v>27.1</v>
      </c>
      <c r="F28" s="35">
        <v>0</v>
      </c>
      <c r="G28" s="26">
        <v>27.1</v>
      </c>
    </row>
    <row r="29" spans="1:7" ht="19.5" customHeight="1">
      <c r="A29" s="14" t="s">
        <v>324</v>
      </c>
      <c r="B29" s="34" t="s">
        <v>335</v>
      </c>
      <c r="C29" s="58" t="s">
        <v>85</v>
      </c>
      <c r="D29" s="14" t="s">
        <v>184</v>
      </c>
      <c r="E29" s="35">
        <f t="shared" si="0"/>
        <v>2</v>
      </c>
      <c r="F29" s="35">
        <v>0</v>
      </c>
      <c r="G29" s="26">
        <v>2</v>
      </c>
    </row>
    <row r="30" spans="1:7" ht="19.5" customHeight="1">
      <c r="A30" s="14" t="s">
        <v>324</v>
      </c>
      <c r="B30" s="34" t="s">
        <v>336</v>
      </c>
      <c r="C30" s="58" t="s">
        <v>85</v>
      </c>
      <c r="D30" s="14" t="s">
        <v>337</v>
      </c>
      <c r="E30" s="35">
        <f t="shared" si="0"/>
        <v>2</v>
      </c>
      <c r="F30" s="35">
        <v>0</v>
      </c>
      <c r="G30" s="26">
        <v>2</v>
      </c>
    </row>
    <row r="31" spans="1:7" ht="19.5" customHeight="1">
      <c r="A31" s="14" t="s">
        <v>324</v>
      </c>
      <c r="B31" s="34" t="s">
        <v>338</v>
      </c>
      <c r="C31" s="58" t="s">
        <v>85</v>
      </c>
      <c r="D31" s="14" t="s">
        <v>339</v>
      </c>
      <c r="E31" s="35">
        <f t="shared" si="0"/>
        <v>9.48</v>
      </c>
      <c r="F31" s="35">
        <v>0</v>
      </c>
      <c r="G31" s="26">
        <v>9.48</v>
      </c>
    </row>
    <row r="32" spans="1:7" ht="19.5" customHeight="1">
      <c r="A32" s="14" t="s">
        <v>324</v>
      </c>
      <c r="B32" s="34" t="s">
        <v>340</v>
      </c>
      <c r="C32" s="58" t="s">
        <v>85</v>
      </c>
      <c r="D32" s="14" t="s">
        <v>341</v>
      </c>
      <c r="E32" s="35">
        <f t="shared" si="0"/>
        <v>5.2</v>
      </c>
      <c r="F32" s="35">
        <v>0</v>
      </c>
      <c r="G32" s="26">
        <v>5.2</v>
      </c>
    </row>
    <row r="33" spans="1:7" ht="19.5" customHeight="1">
      <c r="A33" s="14" t="s">
        <v>324</v>
      </c>
      <c r="B33" s="34" t="s">
        <v>342</v>
      </c>
      <c r="C33" s="58" t="s">
        <v>85</v>
      </c>
      <c r="D33" s="14" t="s">
        <v>186</v>
      </c>
      <c r="E33" s="35">
        <f t="shared" si="0"/>
        <v>4</v>
      </c>
      <c r="F33" s="35">
        <v>0</v>
      </c>
      <c r="G33" s="26">
        <v>4</v>
      </c>
    </row>
    <row r="34" spans="1:7" ht="19.5" customHeight="1">
      <c r="A34" s="14" t="s">
        <v>324</v>
      </c>
      <c r="B34" s="34" t="s">
        <v>343</v>
      </c>
      <c r="C34" s="58" t="s">
        <v>85</v>
      </c>
      <c r="D34" s="14" t="s">
        <v>344</v>
      </c>
      <c r="E34" s="35">
        <f t="shared" si="0"/>
        <v>40.03</v>
      </c>
      <c r="F34" s="35">
        <v>0</v>
      </c>
      <c r="G34" s="26">
        <v>40.03</v>
      </c>
    </row>
    <row r="35" spans="1:7" ht="19.5" customHeight="1">
      <c r="A35" s="14" t="s">
        <v>324</v>
      </c>
      <c r="B35" s="34" t="s">
        <v>175</v>
      </c>
      <c r="C35" s="58" t="s">
        <v>85</v>
      </c>
      <c r="D35" s="14" t="s">
        <v>189</v>
      </c>
      <c r="E35" s="35">
        <f t="shared" si="0"/>
        <v>37.5</v>
      </c>
      <c r="F35" s="35">
        <v>0</v>
      </c>
      <c r="G35" s="26">
        <v>37.5</v>
      </c>
    </row>
    <row r="36" spans="1:7" ht="19.5" customHeight="1">
      <c r="A36" s="14" t="s">
        <v>36</v>
      </c>
      <c r="B36" s="34" t="s">
        <v>345</v>
      </c>
      <c r="C36" s="58" t="s">
        <v>36</v>
      </c>
      <c r="D36" s="14" t="s">
        <v>194</v>
      </c>
      <c r="E36" s="35">
        <f t="shared" si="0"/>
        <v>0.11</v>
      </c>
      <c r="F36" s="35">
        <v>0.11</v>
      </c>
      <c r="G36" s="26">
        <v>0</v>
      </c>
    </row>
    <row r="37" spans="1:7" ht="19.5" customHeight="1">
      <c r="A37" s="14" t="s">
        <v>345</v>
      </c>
      <c r="B37" s="34" t="s">
        <v>187</v>
      </c>
      <c r="C37" s="58" t="s">
        <v>85</v>
      </c>
      <c r="D37" s="14" t="s">
        <v>346</v>
      </c>
      <c r="E37" s="35">
        <f t="shared" si="0"/>
        <v>0.11</v>
      </c>
      <c r="F37" s="35">
        <v>0.11</v>
      </c>
      <c r="G37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" right="0.7" top="0.75" bottom="0.75" header="0.3" footer="0.3"/>
  <pageSetup errors="blank" fitToHeight="1000" fitToWidth="1" horizontalDpi="600" verticalDpi="600" orientation="portrait" paperSize="9" scale="68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F23" sqref="F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347</v>
      </c>
    </row>
    <row r="2" spans="1:6" ht="19.5" customHeight="1">
      <c r="A2" s="3" t="s">
        <v>348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49"/>
      <c r="E3" s="49"/>
      <c r="F3" s="18" t="s">
        <v>3</v>
      </c>
    </row>
    <row r="4" spans="1:6" ht="19.5" customHeight="1">
      <c r="A4" s="6" t="s">
        <v>67</v>
      </c>
      <c r="B4" s="7"/>
      <c r="C4" s="8"/>
      <c r="D4" s="50" t="s">
        <v>68</v>
      </c>
      <c r="E4" s="31" t="s">
        <v>349</v>
      </c>
      <c r="F4" s="20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1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2" t="s">
        <v>36</v>
      </c>
      <c r="E6" s="52" t="s">
        <v>57</v>
      </c>
      <c r="F6" s="53">
        <v>2658.93</v>
      </c>
    </row>
    <row r="7" spans="1:6" ht="19.5" customHeight="1">
      <c r="A7" s="34"/>
      <c r="B7" s="34"/>
      <c r="C7" s="34"/>
      <c r="D7" s="52"/>
      <c r="E7" s="52" t="s">
        <v>80</v>
      </c>
      <c r="F7" s="53"/>
    </row>
    <row r="8" spans="1:6" ht="19.5" customHeight="1">
      <c r="A8" s="34"/>
      <c r="B8" s="34"/>
      <c r="C8" s="34"/>
      <c r="D8" s="52"/>
      <c r="E8" s="52" t="s">
        <v>289</v>
      </c>
      <c r="F8" s="53">
        <v>1158.93</v>
      </c>
    </row>
    <row r="9" spans="1:6" ht="19.5" customHeight="1">
      <c r="A9" s="34"/>
      <c r="B9" s="34"/>
      <c r="C9" s="34"/>
      <c r="D9" s="52"/>
      <c r="E9" s="52" t="s">
        <v>2</v>
      </c>
      <c r="F9" s="53">
        <v>1158.93</v>
      </c>
    </row>
    <row r="10" spans="1:6" ht="19.5" customHeight="1">
      <c r="A10" s="34" t="s">
        <v>36</v>
      </c>
      <c r="B10" s="34" t="s">
        <v>36</v>
      </c>
      <c r="C10" s="34" t="s">
        <v>36</v>
      </c>
      <c r="D10" s="52" t="s">
        <v>36</v>
      </c>
      <c r="E10" s="52" t="s">
        <v>99</v>
      </c>
      <c r="F10" s="53">
        <v>957.48</v>
      </c>
    </row>
    <row r="11" spans="1:6" ht="19.5" customHeight="1">
      <c r="A11" s="34" t="s">
        <v>92</v>
      </c>
      <c r="B11" s="34" t="s">
        <v>96</v>
      </c>
      <c r="C11" s="34" t="s">
        <v>98</v>
      </c>
      <c r="D11" s="52" t="s">
        <v>85</v>
      </c>
      <c r="E11" s="52" t="s">
        <v>350</v>
      </c>
      <c r="F11" s="53">
        <v>14.07</v>
      </c>
    </row>
    <row r="12" spans="1:6" ht="19.5" customHeight="1">
      <c r="A12" s="34" t="s">
        <v>92</v>
      </c>
      <c r="B12" s="34" t="s">
        <v>96</v>
      </c>
      <c r="C12" s="34" t="s">
        <v>98</v>
      </c>
      <c r="D12" s="52" t="s">
        <v>85</v>
      </c>
      <c r="E12" s="52" t="s">
        <v>351</v>
      </c>
      <c r="F12" s="53">
        <v>40</v>
      </c>
    </row>
    <row r="13" spans="1:6" ht="19.5" customHeight="1">
      <c r="A13" s="34" t="s">
        <v>92</v>
      </c>
      <c r="B13" s="34" t="s">
        <v>96</v>
      </c>
      <c r="C13" s="34" t="s">
        <v>98</v>
      </c>
      <c r="D13" s="52" t="s">
        <v>85</v>
      </c>
      <c r="E13" s="52" t="s">
        <v>352</v>
      </c>
      <c r="F13" s="53">
        <v>29.93</v>
      </c>
    </row>
    <row r="14" spans="1:6" ht="19.5" customHeight="1">
      <c r="A14" s="34" t="s">
        <v>92</v>
      </c>
      <c r="B14" s="34" t="s">
        <v>96</v>
      </c>
      <c r="C14" s="34" t="s">
        <v>98</v>
      </c>
      <c r="D14" s="52" t="s">
        <v>85</v>
      </c>
      <c r="E14" s="52" t="s">
        <v>353</v>
      </c>
      <c r="F14" s="53">
        <v>214</v>
      </c>
    </row>
    <row r="15" spans="1:6" ht="19.5" customHeight="1">
      <c r="A15" s="34" t="s">
        <v>92</v>
      </c>
      <c r="B15" s="34" t="s">
        <v>96</v>
      </c>
      <c r="C15" s="34" t="s">
        <v>98</v>
      </c>
      <c r="D15" s="52" t="s">
        <v>85</v>
      </c>
      <c r="E15" s="52" t="s">
        <v>354</v>
      </c>
      <c r="F15" s="53">
        <v>8</v>
      </c>
    </row>
    <row r="16" spans="1:6" ht="19.5" customHeight="1">
      <c r="A16" s="34" t="s">
        <v>92</v>
      </c>
      <c r="B16" s="34" t="s">
        <v>96</v>
      </c>
      <c r="C16" s="34" t="s">
        <v>98</v>
      </c>
      <c r="D16" s="52" t="s">
        <v>85</v>
      </c>
      <c r="E16" s="52" t="s">
        <v>355</v>
      </c>
      <c r="F16" s="53">
        <v>40</v>
      </c>
    </row>
    <row r="17" spans="1:6" ht="19.5" customHeight="1">
      <c r="A17" s="34" t="s">
        <v>92</v>
      </c>
      <c r="B17" s="34" t="s">
        <v>96</v>
      </c>
      <c r="C17" s="34" t="s">
        <v>98</v>
      </c>
      <c r="D17" s="52" t="s">
        <v>85</v>
      </c>
      <c r="E17" s="52" t="s">
        <v>356</v>
      </c>
      <c r="F17" s="53">
        <v>21.82</v>
      </c>
    </row>
    <row r="18" spans="1:6" ht="19.5" customHeight="1">
      <c r="A18" s="34" t="s">
        <v>92</v>
      </c>
      <c r="B18" s="34" t="s">
        <v>96</v>
      </c>
      <c r="C18" s="34" t="s">
        <v>98</v>
      </c>
      <c r="D18" s="52" t="s">
        <v>85</v>
      </c>
      <c r="E18" s="52" t="s">
        <v>357</v>
      </c>
      <c r="F18" s="53">
        <v>589.66</v>
      </c>
    </row>
    <row r="19" spans="1:6" ht="19.5" customHeight="1">
      <c r="A19" s="34" t="s">
        <v>36</v>
      </c>
      <c r="B19" s="34" t="s">
        <v>36</v>
      </c>
      <c r="C19" s="34" t="s">
        <v>36</v>
      </c>
      <c r="D19" s="52" t="s">
        <v>36</v>
      </c>
      <c r="E19" s="52" t="s">
        <v>101</v>
      </c>
      <c r="F19" s="53">
        <v>201.45</v>
      </c>
    </row>
    <row r="20" spans="1:6" ht="19.5" customHeight="1">
      <c r="A20" s="34" t="s">
        <v>92</v>
      </c>
      <c r="B20" s="34" t="s">
        <v>96</v>
      </c>
      <c r="C20" s="34" t="s">
        <v>100</v>
      </c>
      <c r="D20" s="52" t="s">
        <v>85</v>
      </c>
      <c r="E20" s="52" t="s">
        <v>358</v>
      </c>
      <c r="F20" s="53">
        <v>21</v>
      </c>
    </row>
    <row r="21" spans="1:6" ht="19.5" customHeight="1">
      <c r="A21" s="34" t="s">
        <v>92</v>
      </c>
      <c r="B21" s="34" t="s">
        <v>96</v>
      </c>
      <c r="C21" s="34" t="s">
        <v>100</v>
      </c>
      <c r="D21" s="52" t="s">
        <v>85</v>
      </c>
      <c r="E21" s="52" t="s">
        <v>359</v>
      </c>
      <c r="F21" s="53">
        <v>64.61</v>
      </c>
    </row>
    <row r="22" spans="1:6" ht="19.5" customHeight="1">
      <c r="A22" s="34" t="s">
        <v>92</v>
      </c>
      <c r="B22" s="34" t="s">
        <v>96</v>
      </c>
      <c r="C22" s="34" t="s">
        <v>100</v>
      </c>
      <c r="D22" s="52" t="s">
        <v>85</v>
      </c>
      <c r="E22" s="52" t="s">
        <v>360</v>
      </c>
      <c r="F22" s="53">
        <v>4</v>
      </c>
    </row>
    <row r="23" spans="1:6" ht="19.5" customHeight="1">
      <c r="A23" s="34" t="s">
        <v>92</v>
      </c>
      <c r="B23" s="34" t="s">
        <v>96</v>
      </c>
      <c r="C23" s="34" t="s">
        <v>100</v>
      </c>
      <c r="D23" s="52" t="s">
        <v>85</v>
      </c>
      <c r="E23" s="52" t="s">
        <v>361</v>
      </c>
      <c r="F23" s="53">
        <v>15</v>
      </c>
    </row>
    <row r="24" spans="1:6" ht="19.5" customHeight="1">
      <c r="A24" s="34" t="s">
        <v>92</v>
      </c>
      <c r="B24" s="34" t="s">
        <v>96</v>
      </c>
      <c r="C24" s="34" t="s">
        <v>100</v>
      </c>
      <c r="D24" s="52" t="s">
        <v>85</v>
      </c>
      <c r="E24" s="52" t="s">
        <v>362</v>
      </c>
      <c r="F24" s="53">
        <v>96.84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25" right="0.25" top="0.75" bottom="0.75" header="0.3" footer="0.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363</v>
      </c>
    </row>
    <row r="2" spans="1:8" ht="25.5" customHeight="1">
      <c r="A2" s="3" t="s">
        <v>364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365</v>
      </c>
      <c r="B4" s="31" t="s">
        <v>366</v>
      </c>
      <c r="C4" s="20" t="s">
        <v>367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230</v>
      </c>
      <c r="E5" s="45" t="s">
        <v>368</v>
      </c>
      <c r="F5" s="46"/>
      <c r="G5" s="47"/>
      <c r="H5" s="48" t="s">
        <v>235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369</v>
      </c>
      <c r="G6" s="42" t="s">
        <v>370</v>
      </c>
      <c r="H6" s="43"/>
    </row>
    <row r="7" spans="1:8" ht="19.5" customHeight="1">
      <c r="A7" s="14" t="s">
        <v>85</v>
      </c>
      <c r="B7" s="34" t="s">
        <v>2</v>
      </c>
      <c r="C7" s="27">
        <f>SUM(D7,F7:H7)</f>
        <v>6</v>
      </c>
      <c r="D7" s="35">
        <v>0</v>
      </c>
      <c r="E7" s="35">
        <f>SUM(F7:G7)</f>
        <v>4</v>
      </c>
      <c r="F7" s="35">
        <v>0</v>
      </c>
      <c r="G7" s="26">
        <v>4</v>
      </c>
      <c r="H7" s="44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2021-03-16T00:34:54Z</cp:lastPrinted>
  <dcterms:created xsi:type="dcterms:W3CDTF">2021-03-27T02:33:12Z</dcterms:created>
  <dcterms:modified xsi:type="dcterms:W3CDTF">2022-09-16T14:00:25Z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